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 activeTab="4"/>
  </bookViews>
  <sheets>
    <sheet name="EAN " sheetId="6" r:id="rId1"/>
    <sheet name="SHELF  LIFE  GREEN  LINES" sheetId="2" r:id="rId2"/>
    <sheet name="SHELF LIFE  ORANGE  LINES" sheetId="3" r:id="rId3"/>
    <sheet name="SHELF  LIFE  BLUE  LINES " sheetId="4" r:id="rId4"/>
    <sheet name="LA  PHOCEENE " sheetId="1" r:id="rId5"/>
  </sheets>
  <definedNames>
    <definedName name="_xlnm._FilterDatabase" localSheetId="2" hidden="1">'SHELF LIFE  ORANGE  LINES'!$B$2:$G$2</definedName>
    <definedName name="_xlnm.Print_Titles" localSheetId="0">'EAN '!$1:$2</definedName>
    <definedName name="_xlnm.Print_Titles" localSheetId="4">'LA  PHOCEENE '!$1:$2</definedName>
    <definedName name="_xlnm.Print_Titles" localSheetId="3">'SHELF  LIFE  BLUE  LINES '!$1:$2</definedName>
    <definedName name="_xlnm.Print_Titles" localSheetId="1">'SHELF  LIFE  GREEN  LINES'!$1:$2</definedName>
    <definedName name="_xlnm.Print_Titles" localSheetId="2">'SHELF LIFE  ORANGE  LINES'!$1:$2</definedName>
  </definedNames>
  <calcPr calcId="152511"/>
</workbook>
</file>

<file path=xl/calcChain.xml><?xml version="1.0" encoding="utf-8"?>
<calcChain xmlns="http://schemas.openxmlformats.org/spreadsheetml/2006/main">
  <c r="H44" i="1" l="1"/>
  <c r="H4" i="1"/>
  <c r="H5" i="1"/>
  <c r="H6" i="1"/>
  <c r="H7" i="1"/>
  <c r="H3" i="1"/>
  <c r="I4" i="1"/>
  <c r="I5" i="1"/>
  <c r="I6" i="1"/>
  <c r="I7" i="1"/>
  <c r="I8" i="1"/>
  <c r="I23" i="1"/>
  <c r="I16" i="1"/>
  <c r="I21" i="1"/>
  <c r="I9" i="1"/>
  <c r="I20" i="1"/>
  <c r="I13" i="1"/>
  <c r="I22" i="1"/>
  <c r="I15" i="1"/>
  <c r="I18" i="1"/>
  <c r="I12" i="1"/>
  <c r="I11" i="1"/>
  <c r="I14" i="1"/>
  <c r="I17" i="1"/>
  <c r="I19" i="1"/>
  <c r="I10" i="1"/>
  <c r="I27" i="1"/>
  <c r="I28" i="1"/>
  <c r="I29" i="1"/>
  <c r="I30" i="1"/>
  <c r="I31" i="1"/>
  <c r="I32" i="1"/>
  <c r="I33" i="1"/>
  <c r="I34" i="1"/>
  <c r="I35" i="1"/>
  <c r="I36" i="1"/>
  <c r="I37" i="1"/>
  <c r="I39" i="1"/>
  <c r="I40" i="1"/>
  <c r="I41" i="1"/>
  <c r="I42" i="1"/>
  <c r="I43" i="1"/>
  <c r="I3" i="1"/>
  <c r="F28" i="1"/>
  <c r="F29" i="1"/>
  <c r="F30" i="1"/>
  <c r="H30" i="1" s="1"/>
  <c r="H45" i="1" s="1"/>
  <c r="F31" i="1"/>
  <c r="F32" i="1"/>
  <c r="F33" i="1"/>
  <c r="F34" i="1"/>
  <c r="H34" i="1" s="1"/>
  <c r="F35" i="1"/>
  <c r="F36" i="1"/>
  <c r="H36" i="1" s="1"/>
  <c r="F37" i="1"/>
  <c r="F38" i="1"/>
  <c r="F39" i="1"/>
  <c r="F40" i="1"/>
  <c r="H40" i="1" s="1"/>
  <c r="F41" i="1"/>
  <c r="F42" i="1"/>
  <c r="H42" i="1" s="1"/>
  <c r="F43" i="1"/>
  <c r="F27" i="1"/>
  <c r="F45" i="1" s="1"/>
  <c r="H23" i="1"/>
  <c r="H28" i="1"/>
  <c r="H32" i="1"/>
  <c r="H18" i="1"/>
  <c r="H37" i="1"/>
  <c r="H29" i="1"/>
  <c r="H20" i="1"/>
  <c r="H43" i="1"/>
  <c r="H33" i="1"/>
  <c r="H17" i="1"/>
  <c r="H19" i="1"/>
  <c r="H12" i="1"/>
  <c r="H13" i="1"/>
  <c r="H16" i="1"/>
  <c r="H8" i="1"/>
  <c r="H26" i="1"/>
  <c r="H39" i="1"/>
  <c r="H35" i="1"/>
  <c r="H31" i="1"/>
  <c r="H27" i="1"/>
  <c r="H14" i="1"/>
  <c r="H15" i="1"/>
  <c r="H9" i="1"/>
  <c r="H24" i="1"/>
  <c r="H41" i="1"/>
  <c r="H38" i="1"/>
  <c r="H10" i="1"/>
  <c r="H11" i="1"/>
  <c r="H22" i="1"/>
  <c r="H21" i="1"/>
  <c r="H25" i="1"/>
  <c r="G45" i="1" l="1"/>
</calcChain>
</file>

<file path=xl/sharedStrings.xml><?xml version="1.0" encoding="utf-8"?>
<sst xmlns="http://schemas.openxmlformats.org/spreadsheetml/2006/main" count="703" uniqueCount="300">
  <si>
    <t>Référence</t>
  </si>
  <si>
    <t>Désignation</t>
  </si>
  <si>
    <t xml:space="preserve">Lait Corps Fluide Hydratation Express - Aloe Vera &amp; Thé Vert - 250ml </t>
  </si>
  <si>
    <t>AR - Pur Savon Liquide de Marseille Glycérine - 750 ml</t>
  </si>
  <si>
    <t>Gelée Micellaire Démaquillante - Aloe Vera &amp; Thé Vert - 400ml EXP</t>
  </si>
  <si>
    <t>Crème Douche Extra Douce &amp; Hydratante Mûre Violette - 250ml</t>
  </si>
  <si>
    <t>Huile d'Argan Bio - Régénère - Certifiée BIO Cosmos - 50ml</t>
  </si>
  <si>
    <t>Hair Food Coco &amp; Thé Vert -Masque 3 en 1 Cheveux normaux à secs-390ml</t>
  </si>
  <si>
    <t>Huile de Coco Bio - Hydrate - Certifiée BIO Cosmos - 50ml</t>
  </si>
  <si>
    <t>Déodorant Douceur - Lait de Karité -50ml</t>
  </si>
  <si>
    <t xml:space="preserve">Recharge - Crème Hydratante Visage, Corps et Mains - Nuage de Coco </t>
  </si>
  <si>
    <t>Gelée Micellaire Démaquillante - Aloe Vera &amp; Thé Vert - 400ml</t>
  </si>
  <si>
    <t>Huile d'Amande Douce - Adoucit - 50 ml</t>
  </si>
  <si>
    <t>Après-Shampooing Coco &amp; Thé Vert - Cheveux Normaux - 200ml</t>
  </si>
  <si>
    <t>Gommage Corps - Huile de Coco Bio - Certifié BIO Cosmos - 150ml</t>
  </si>
  <si>
    <t>Masque Exfoliant 2 en 1  Detox &amp; Anti-Pollution 75ml</t>
  </si>
  <si>
    <t>Eco-recharge Déodorant Fraîcheur - Verveine Citron - 100ml</t>
  </si>
  <si>
    <t>Shampooing Coco &amp; Thé Vert - Cheveux normaux - 250ml</t>
  </si>
  <si>
    <t>Lait Corps - Huile de Coco Bio - Certifié BIO Cosmos - 250 ml</t>
  </si>
  <si>
    <t>Crème Hydratante Visage, Corps et Mains - Nuage de Coco - 200ml</t>
  </si>
  <si>
    <t>Déodorant Fraîcheur - Verveine Citron -50ml</t>
  </si>
  <si>
    <t>Lait hydratant FPS 50+ Très haute protection - Monoï de Tahiti</t>
  </si>
  <si>
    <t>Spray hydratant FPS 50+ Très haute protection - Monoï de Tahiti</t>
  </si>
  <si>
    <t>Spray hydratant FPS 50+ Très haute protection - Kids</t>
  </si>
  <si>
    <t>Spray hydratant FPS 30 Haute protection - Monoï de Tahiti</t>
  </si>
  <si>
    <t xml:space="preserve">Spray hydratant FPS 20 Moyenne protection - Monoï de Tahiti </t>
  </si>
  <si>
    <t>Stick solaire 50</t>
  </si>
  <si>
    <t>Mousse Hydratante FPS50+ Très Haute Protection 150ml - Kids</t>
  </si>
  <si>
    <t>Stick Lèvres FPS 50</t>
  </si>
  <si>
    <t xml:space="preserve">Lait hydratant Après-soleil - Monoï de Tahiti - 150ml </t>
  </si>
  <si>
    <t>Lait hydratant Après-soleil - Monoï de Tahiti</t>
  </si>
  <si>
    <t>Lait Prolongateur</t>
  </si>
  <si>
    <t>Brume parfumée</t>
  </si>
  <si>
    <t>Huile sèche FPS 30 Haute protection - Monoï de Tahiti</t>
  </si>
  <si>
    <t>Huile sèche FPS 20 Moyenne protection - Monoï de Tahiti -150ml</t>
  </si>
  <si>
    <t>Huile sèche Bronzante - Monoï de Tahiti</t>
  </si>
  <si>
    <t xml:space="preserve">INNO - Huile sèche scintillante - monoÏ de Tahiti </t>
  </si>
  <si>
    <t>Brume 30</t>
  </si>
  <si>
    <t>Brume 50</t>
  </si>
  <si>
    <t>EN/NL</t>
  </si>
  <si>
    <t>GB/NL/DE/ES/PL/PT/RU</t>
  </si>
  <si>
    <t>EN/NL/DE/ES/PL/PT/RU</t>
  </si>
  <si>
    <t>EN/NL/ES/RU</t>
  </si>
  <si>
    <t>GB/NL/DE/ES/PT/PL/RU</t>
  </si>
  <si>
    <t>EN/NL/DE/ES/IT/PL/PT/RU</t>
  </si>
  <si>
    <t>EN/ NL/DE/ES/IT/PL/PT/RU</t>
  </si>
  <si>
    <t>EN / NL</t>
  </si>
  <si>
    <t>EN / NL / DE / ES/ IT / PT</t>
  </si>
  <si>
    <t>/</t>
  </si>
  <si>
    <t>GB / NL / DE / ES/ PT</t>
  </si>
  <si>
    <t>FR / GB / NL</t>
  </si>
  <si>
    <t>GB / NL / DE / ES</t>
  </si>
  <si>
    <t>NL / DE / ES / IT / PT</t>
  </si>
  <si>
    <t>NL/ ES / DE / IT / PT</t>
  </si>
  <si>
    <t>EN / NL / DE / ES / IT / PT</t>
  </si>
  <si>
    <t>NL/DE/ES/IT/PT</t>
  </si>
  <si>
    <t>FR/UK/NL</t>
  </si>
  <si>
    <t>EN/NL/ES/DE/PT</t>
  </si>
  <si>
    <t>LOVEA</t>
  </si>
  <si>
    <t>LE PETIT OLIVIER</t>
  </si>
  <si>
    <t>LABORATOIRES VENDOME</t>
  </si>
  <si>
    <t>H080137</t>
  </si>
  <si>
    <t>H080843AC</t>
  </si>
  <si>
    <t>H080057FO</t>
  </si>
  <si>
    <t>H080663AC</t>
  </si>
  <si>
    <t>H080204FO</t>
  </si>
  <si>
    <t>Lovea Nutritive Leave In Serum Shea Oil Dry Ends 100ml</t>
  </si>
  <si>
    <t>Lot</t>
  </si>
  <si>
    <t>Code</t>
  </si>
  <si>
    <t>Libellé</t>
  </si>
  <si>
    <t>Date Cond</t>
  </si>
  <si>
    <t>Nombre PF</t>
  </si>
  <si>
    <t>Date Pérempion</t>
  </si>
  <si>
    <t>25 0011010</t>
  </si>
  <si>
    <t>Lovea Nutritive Leave In Serum Shea Oil Dry Ends 100ml f c</t>
  </si>
  <si>
    <t>19/09/2028</t>
  </si>
  <si>
    <t>25 0011009</t>
  </si>
  <si>
    <t>11/09/2028</t>
  </si>
  <si>
    <t>25 0011008</t>
  </si>
  <si>
    <t>19/06/2028</t>
  </si>
  <si>
    <t>25 0011007</t>
  </si>
  <si>
    <t>02/06/2028</t>
  </si>
  <si>
    <t>25 0011006</t>
  </si>
  <si>
    <t>19/05/2028</t>
  </si>
  <si>
    <t>25 0011005</t>
  </si>
  <si>
    <t>25 0011004</t>
  </si>
  <si>
    <t>29/04/2028</t>
  </si>
  <si>
    <t>25 0011003</t>
  </si>
  <si>
    <t>25 0011002</t>
  </si>
  <si>
    <t>28/04/2028</t>
  </si>
  <si>
    <t>25 0011001</t>
  </si>
  <si>
    <t>Lovea Gentle Shampoo Shea dry hair 500ml</t>
  </si>
  <si>
    <t>25 0129007</t>
  </si>
  <si>
    <t>Lovea Gentle Shampoo Shea dry hair 500ml f c</t>
  </si>
  <si>
    <t>22/12/2028</t>
  </si>
  <si>
    <t>25 0129006</t>
  </si>
  <si>
    <t>05/11/2028</t>
  </si>
  <si>
    <t>25 0129005</t>
  </si>
  <si>
    <t>03/11/2028</t>
  </si>
  <si>
    <t>25 0129004</t>
  </si>
  <si>
    <t>07/10/2028</t>
  </si>
  <si>
    <t>25 0129003</t>
  </si>
  <si>
    <t>29/09/2028</t>
  </si>
  <si>
    <t>25 0129002</t>
  </si>
  <si>
    <t>28/05/2028</t>
  </si>
  <si>
    <t>25 0129001</t>
  </si>
  <si>
    <t xml:space="preserve">Lovea Leave In Instant Conditioner Shea Oil All Hair types 250ml </t>
  </si>
  <si>
    <t>25 0172008</t>
  </si>
  <si>
    <t>Lovea Leave In Instant Conditioner Shea Oil All Hair types 250ml f c</t>
  </si>
  <si>
    <t>29/10/2028</t>
  </si>
  <si>
    <t>25 0172009</t>
  </si>
  <si>
    <t>25 0172010</t>
  </si>
  <si>
    <t>28/10/2028</t>
  </si>
  <si>
    <t>25 0172011</t>
  </si>
  <si>
    <t>25 0172007</t>
  </si>
  <si>
    <t>06/10/2028</t>
  </si>
  <si>
    <t>25 0172006</t>
  </si>
  <si>
    <t>02/10/2028</t>
  </si>
  <si>
    <t>25 0172005</t>
  </si>
  <si>
    <t>25 0172001</t>
  </si>
  <si>
    <t>01/10/2028</t>
  </si>
  <si>
    <t>25 0172002</t>
  </si>
  <si>
    <t>30/09/2028</t>
  </si>
  <si>
    <t>25 0172003</t>
  </si>
  <si>
    <t>26/09/2028</t>
  </si>
  <si>
    <t>25 0172004</t>
  </si>
  <si>
    <t>25/09/2028</t>
  </si>
  <si>
    <t>Lovea Nutritive Mask Shea Butter Dry Hair 500ml</t>
  </si>
  <si>
    <t>26 0131001</t>
  </si>
  <si>
    <t>Lovea Nutritive Mask Shea Butter Dry Hair 500ml p e</t>
  </si>
  <si>
    <t>06/01/2029</t>
  </si>
  <si>
    <t>26 0131002</t>
  </si>
  <si>
    <t>25 0131036</t>
  </si>
  <si>
    <t>15/12/2028</t>
  </si>
  <si>
    <t>25 0131035</t>
  </si>
  <si>
    <t>25 0131034</t>
  </si>
  <si>
    <t>12/12/2028</t>
  </si>
  <si>
    <t>25 0131033</t>
  </si>
  <si>
    <t>09/12/2028</t>
  </si>
  <si>
    <t>25 0131032</t>
  </si>
  <si>
    <t>25 0131031</t>
  </si>
  <si>
    <t>08/12/2028</t>
  </si>
  <si>
    <t>25 0131030</t>
  </si>
  <si>
    <t>05/12/2028</t>
  </si>
  <si>
    <t>25 0131029</t>
  </si>
  <si>
    <t>04/12/2028</t>
  </si>
  <si>
    <t>25 0131028</t>
  </si>
  <si>
    <t>25 0131027</t>
  </si>
  <si>
    <t>03/12/2028</t>
  </si>
  <si>
    <t>25 0131026</t>
  </si>
  <si>
    <t>25 0131025</t>
  </si>
  <si>
    <t>02/12/2028</t>
  </si>
  <si>
    <t>25 0131024</t>
  </si>
  <si>
    <t>24/11/2028</t>
  </si>
  <si>
    <t>25 0131023</t>
  </si>
  <si>
    <t>21/11/2028</t>
  </si>
  <si>
    <t>25 0131022</t>
  </si>
  <si>
    <t>25 0131021</t>
  </si>
  <si>
    <t>20/11/2028</t>
  </si>
  <si>
    <t>25 0131020</t>
  </si>
  <si>
    <t>25 0131019</t>
  </si>
  <si>
    <t>19/11/2028</t>
  </si>
  <si>
    <t>25 0131018</t>
  </si>
  <si>
    <t>13/11/2028</t>
  </si>
  <si>
    <t>25 0131017</t>
  </si>
  <si>
    <t>25 0131016</t>
  </si>
  <si>
    <t>12/11/2028</t>
  </si>
  <si>
    <t>25 0131015</t>
  </si>
  <si>
    <t>25 0131014</t>
  </si>
  <si>
    <t>10/11/2028</t>
  </si>
  <si>
    <t>25 0131013</t>
  </si>
  <si>
    <t>25 0131012</t>
  </si>
  <si>
    <t>31/10/2028</t>
  </si>
  <si>
    <t>25 0131011</t>
  </si>
  <si>
    <t>30/10/2028</t>
  </si>
  <si>
    <t>25 0131010</t>
  </si>
  <si>
    <t>25 0131009</t>
  </si>
  <si>
    <t>25 0131008</t>
  </si>
  <si>
    <t>25 0131007</t>
  </si>
  <si>
    <t>25 0131006</t>
  </si>
  <si>
    <t>25 0131005</t>
  </si>
  <si>
    <t>25 0131004</t>
  </si>
  <si>
    <t>22/10/2028</t>
  </si>
  <si>
    <t>25 0131003</t>
  </si>
  <si>
    <t>21/10/2028</t>
  </si>
  <si>
    <t>25 0131002</t>
  </si>
  <si>
    <t>25 0131001</t>
  </si>
  <si>
    <t>20/10/2028</t>
  </si>
  <si>
    <t>Lovea Nutritive Mask Shea Butter Dry Hair 75ml</t>
  </si>
  <si>
    <t>25 0174031</t>
  </si>
  <si>
    <t>Lovea Nutritive Mask Shea Butter Dry Hair 75ml s e</t>
  </si>
  <si>
    <t>25 0174030</t>
  </si>
  <si>
    <t>19/12/2028</t>
  </si>
  <si>
    <t>25 0174029</t>
  </si>
  <si>
    <t>16/12/2028</t>
  </si>
  <si>
    <t>25 0174028</t>
  </si>
  <si>
    <t>25 0174027</t>
  </si>
  <si>
    <t>25 0174026</t>
  </si>
  <si>
    <t>25 0174025</t>
  </si>
  <si>
    <t>25 0174024</t>
  </si>
  <si>
    <t>25 0174023</t>
  </si>
  <si>
    <t>07/11/2028</t>
  </si>
  <si>
    <t>25 0174022</t>
  </si>
  <si>
    <t>25 0174021</t>
  </si>
  <si>
    <t>27/10/2028</t>
  </si>
  <si>
    <t>25 0174020</t>
  </si>
  <si>
    <t>23/10/2028</t>
  </si>
  <si>
    <t>25 0174019</t>
  </si>
  <si>
    <t>25 0174018</t>
  </si>
  <si>
    <t>08/10/2028</t>
  </si>
  <si>
    <t>25 0174017</t>
  </si>
  <si>
    <t>25 0174016</t>
  </si>
  <si>
    <t>04/09/2028</t>
  </si>
  <si>
    <t>25 0174015</t>
  </si>
  <si>
    <t>03/09/2028</t>
  </si>
  <si>
    <t>25 0174014</t>
  </si>
  <si>
    <t>02/09/2028</t>
  </si>
  <si>
    <t>25 0174013</t>
  </si>
  <si>
    <t>07/07/2028</t>
  </si>
  <si>
    <t>25 0174012</t>
  </si>
  <si>
    <t>04/07/2028</t>
  </si>
  <si>
    <t>25 0174011/2</t>
  </si>
  <si>
    <t>03/07/2028</t>
  </si>
  <si>
    <t>25 0174011</t>
  </si>
  <si>
    <t>25 0174010</t>
  </si>
  <si>
    <t>24/06/2028</t>
  </si>
  <si>
    <t>25 0174009</t>
  </si>
  <si>
    <t>23/06/2028</t>
  </si>
  <si>
    <t>25 0174008</t>
  </si>
  <si>
    <t>25 0174007</t>
  </si>
  <si>
    <t>22/05/2028</t>
  </si>
  <si>
    <t>25 0174006</t>
  </si>
  <si>
    <t>21/05/2028</t>
  </si>
  <si>
    <t>25 0174005</t>
  </si>
  <si>
    <t>20/05/2028</t>
  </si>
  <si>
    <t>25 0174004</t>
  </si>
  <si>
    <t>13/05/2028</t>
  </si>
  <si>
    <t>25 0174003</t>
  </si>
  <si>
    <t>12/05/2028</t>
  </si>
  <si>
    <t>25 0174002</t>
  </si>
  <si>
    <t>02/05/2028</t>
  </si>
  <si>
    <t>25 0174001</t>
  </si>
  <si>
    <t>30/04/2028</t>
  </si>
  <si>
    <t>Contenant</t>
  </si>
  <si>
    <t>Stock total UV</t>
  </si>
  <si>
    <t>Péremption</t>
  </si>
  <si>
    <t>AR - Masque Exfoliant 2 en 1  Detox &amp; Anti-Pollution 75ml</t>
  </si>
  <si>
    <t>G248212</t>
  </si>
  <si>
    <t>G245205</t>
  </si>
  <si>
    <t>AR - Gelée Micellaire Démaquillante - Aloe Vera &amp; Thé Vert - 400ml</t>
  </si>
  <si>
    <t>G251466</t>
  </si>
  <si>
    <t>G250519</t>
  </si>
  <si>
    <t>Huile de Coco Bio - Hydrate - Certifiée BIO Cosmos - 50ml (2022)</t>
  </si>
  <si>
    <t>G247977</t>
  </si>
  <si>
    <t>Huile d'Amande Douce - Adoucit - 50 ml (2022)</t>
  </si>
  <si>
    <t>G242040</t>
  </si>
  <si>
    <t>G239823</t>
  </si>
  <si>
    <t>Huile d'Argan Bio - Régénère - Certifiée BIO Cosmos - 50ml (2022)</t>
  </si>
  <si>
    <t>G246379</t>
  </si>
  <si>
    <t>AR - Crème Douche Extra Douce &amp; Hydratante Mûre Violette - 250ml</t>
  </si>
  <si>
    <t>AR -Gelée Micellaire Démaquillante - Aloe Vera &amp; Thé Vert - 400ml EXP</t>
  </si>
  <si>
    <t xml:space="preserve">AR-Lait Corps Fluide Hydratation Express Aloe Vera &amp; Thé Vert-250ml </t>
  </si>
  <si>
    <t>PT OLIVIER DEO KARITE 50ML</t>
  </si>
  <si>
    <t>PT OLIVIER DEO VERVEINE CITRON 50ML V1</t>
  </si>
  <si>
    <t>PT OLIVIER RECH DEO VERVEINE CITRON 100ML V1</t>
  </si>
  <si>
    <t>LOVEA SH COCO THE VERT 250ML V2</t>
  </si>
  <si>
    <t>LOVEA MASQ COCO THE VERT 390ML V1</t>
  </si>
  <si>
    <t>LOVEA BIO LAIT CORPS COCO 250ML V1</t>
  </si>
  <si>
    <t xml:space="preserve">Gelée apaisante Après-soleil - Monoï de Tahiti </t>
  </si>
  <si>
    <t>LOVEA HUILE DE COCO CERTORG FLC 50ML</t>
  </si>
  <si>
    <t>LOVEA AP-SHAMP-DOUCEUR(NORMAUX) TB200ML</t>
  </si>
  <si>
    <t>LOVEA GOMMAGE CORPS COCO 150ML CERTORG</t>
  </si>
  <si>
    <t>G252078</t>
  </si>
  <si>
    <t>TOTAL</t>
  </si>
  <si>
    <t>EAN</t>
  </si>
  <si>
    <t xml:space="preserve">QTE 1 </t>
  </si>
  <si>
    <t xml:space="preserve">DLUO </t>
  </si>
  <si>
    <t>QTE 2</t>
  </si>
  <si>
    <t xml:space="preserve">Stock TOTAL </t>
  </si>
  <si>
    <t>3 506 772 001 094 </t>
  </si>
  <si>
    <t>EN</t>
  </si>
  <si>
    <t>EN / NL/DE/ES/PL/PT/RU</t>
  </si>
  <si>
    <t xml:space="preserve">Sérum nutritif - Huile de karité </t>
  </si>
  <si>
    <t>Démélant express Karité 250ml</t>
  </si>
  <si>
    <t>Masque nutritif Karité 500ml</t>
  </si>
  <si>
    <t>Pur Savon Liquide de Marseille Glycérine - 750 ml</t>
  </si>
  <si>
    <t>Shampooing douceur Karité 500ml</t>
  </si>
  <si>
    <t>Masque nutritif Karité - Sachet 75ml</t>
  </si>
  <si>
    <t>Hors France &amp; Belgique &amp; Suisse &amp; UK</t>
  </si>
  <si>
    <t>Lait corps Vendôme NUTRI V+ / DLUO Vendôme : 01/03/2028</t>
  </si>
  <si>
    <t>REF</t>
  </si>
  <si>
    <t>BRAND</t>
  </si>
  <si>
    <t>DESRIPTION</t>
  </si>
  <si>
    <t xml:space="preserve">QTY </t>
  </si>
  <si>
    <t>RETAIL</t>
  </si>
  <si>
    <t>LANGUAGES</t>
  </si>
  <si>
    <t xml:space="preserve">RESTRICTION </t>
  </si>
  <si>
    <t xml:space="preserve">TOTAL   LA  PHOCEENE </t>
  </si>
  <si>
    <t xml:space="preserve">LA   PHOCEENE </t>
  </si>
  <si>
    <t xml:space="preserve">PHOTOS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</si>
</sst>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 * #,##0.00_)\ &quot;€&quot;_ ;_ * \(#,##0.00\)\ &quot;€&quot;_ ;_ * &quot;-&quot;??_)\ &quot;€&quot;_ ;_ @_ "/>
    <numFmt numFmtId="166" formatCode="_-* #,##0.00\ [$€-40C]_-;\-* #,##0.00\ [$€-40C]_-;_-* &quot;-&quot;??\ [$€-40C]_-;_-@_-"/>
    <numFmt numFmtId="167" formatCode="_-* #,##0_-;\-* #,##0_-;_-* &quot;-&quot;??_-;_-@_-"/>
  </numFmts>
  <fonts count="15">
    <font>
      <sz val="11"/>
      <color theme="1"/>
      <name val="Aptos Narrow"/>
      <family val="2"/>
    </font>
    <font>
      <sz val="11"/>
      <color indexed="8"/>
      <name val="Aptos Narrow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4"/>
      <color indexed="9"/>
      <name val="Times New Roman"/>
      <family val="1"/>
    </font>
    <font>
      <b/>
      <sz val="12"/>
      <color indexed="10"/>
      <name val="Times New Roman"/>
      <family val="1"/>
    </font>
    <font>
      <b/>
      <sz val="14"/>
      <color indexed="10"/>
      <name val="Times New Roman"/>
      <family val="1"/>
    </font>
    <font>
      <b/>
      <sz val="18"/>
      <color indexed="9"/>
      <name val="Times New Roman"/>
      <family val="1"/>
    </font>
    <font>
      <b/>
      <sz val="12"/>
      <color indexed="9"/>
      <name val="Times New Roman"/>
      <family val="1"/>
    </font>
    <font>
      <b/>
      <sz val="16"/>
      <color indexed="9"/>
      <name val="Times New Roman"/>
      <family val="1"/>
    </font>
    <font>
      <b/>
      <sz val="24"/>
      <color indexed="9"/>
      <name val="Times New Roman"/>
      <family val="1"/>
    </font>
    <font>
      <b/>
      <sz val="36"/>
      <name val="Times New Roman"/>
      <family val="1"/>
    </font>
    <font>
      <b/>
      <sz val="8"/>
      <color indexed="8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0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39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vertical="center" wrapText="1"/>
    </xf>
    <xf numFmtId="14" fontId="4" fillId="0" borderId="1" xfId="3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 vertical="center"/>
    </xf>
    <xf numFmtId="3" fontId="7" fillId="4" borderId="12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 vertical="center"/>
    </xf>
    <xf numFmtId="0" fontId="4" fillId="5" borderId="14" xfId="3" applyFont="1" applyFill="1" applyBorder="1" applyAlignment="1">
      <alignment horizontal="center" vertical="center" wrapText="1"/>
    </xf>
    <xf numFmtId="0" fontId="4" fillId="5" borderId="15" xfId="3" applyFont="1" applyFill="1" applyBorder="1" applyAlignment="1">
      <alignment horizontal="center" vertical="center" wrapText="1"/>
    </xf>
    <xf numFmtId="0" fontId="4" fillId="5" borderId="15" xfId="3" applyFont="1" applyFill="1" applyBorder="1" applyAlignment="1">
      <alignment horizontal="left" vertical="center" wrapText="1"/>
    </xf>
    <xf numFmtId="14" fontId="4" fillId="5" borderId="15" xfId="3" applyNumberFormat="1" applyFont="1" applyFill="1" applyBorder="1" applyAlignment="1">
      <alignment horizontal="center" vertical="center" wrapText="1"/>
    </xf>
    <xf numFmtId="0" fontId="4" fillId="5" borderId="16" xfId="3" applyFont="1" applyFill="1" applyBorder="1" applyAlignment="1">
      <alignment horizontal="center" vertical="center" wrapText="1"/>
    </xf>
    <xf numFmtId="0" fontId="4" fillId="5" borderId="17" xfId="3" applyFont="1" applyFill="1" applyBorder="1" applyAlignment="1">
      <alignment horizontal="center" vertical="center" wrapText="1"/>
    </xf>
    <xf numFmtId="0" fontId="4" fillId="5" borderId="18" xfId="3" applyFont="1" applyFill="1" applyBorder="1" applyAlignment="1">
      <alignment horizontal="center" vertical="center" wrapText="1"/>
    </xf>
    <xf numFmtId="0" fontId="4" fillId="5" borderId="18" xfId="3" applyFont="1" applyFill="1" applyBorder="1" applyAlignment="1">
      <alignment horizontal="left" vertical="center" wrapText="1"/>
    </xf>
    <xf numFmtId="14" fontId="4" fillId="5" borderId="18" xfId="3" applyNumberFormat="1" applyFont="1" applyFill="1" applyBorder="1" applyAlignment="1">
      <alignment horizontal="center" vertical="center" wrapText="1"/>
    </xf>
    <xf numFmtId="0" fontId="4" fillId="5" borderId="19" xfId="3" applyFont="1" applyFill="1" applyBorder="1" applyAlignment="1">
      <alignment horizontal="center" vertical="center" wrapText="1"/>
    </xf>
    <xf numFmtId="0" fontId="4" fillId="5" borderId="20" xfId="3" applyFont="1" applyFill="1" applyBorder="1" applyAlignment="1">
      <alignment horizontal="center" vertical="center" wrapText="1"/>
    </xf>
    <xf numFmtId="0" fontId="4" fillId="5" borderId="21" xfId="3" applyFont="1" applyFill="1" applyBorder="1" applyAlignment="1">
      <alignment horizontal="center" vertical="center" wrapText="1"/>
    </xf>
    <xf numFmtId="0" fontId="4" fillId="5" borderId="21" xfId="3" applyFont="1" applyFill="1" applyBorder="1" applyAlignment="1">
      <alignment horizontal="left" vertical="center" wrapText="1"/>
    </xf>
    <xf numFmtId="14" fontId="4" fillId="5" borderId="21" xfId="3" applyNumberFormat="1" applyFont="1" applyFill="1" applyBorder="1" applyAlignment="1">
      <alignment horizontal="center" vertical="center" wrapText="1"/>
    </xf>
    <xf numFmtId="0" fontId="4" fillId="5" borderId="22" xfId="3" applyFont="1" applyFill="1" applyBorder="1" applyAlignment="1">
      <alignment horizontal="center" vertical="center" wrapText="1"/>
    </xf>
    <xf numFmtId="0" fontId="4" fillId="5" borderId="15" xfId="3" applyFont="1" applyFill="1" applyBorder="1" applyAlignment="1">
      <alignment horizontal="left" vertical="center" wrapText="1" indent="1"/>
    </xf>
    <xf numFmtId="0" fontId="4" fillId="5" borderId="18" xfId="3" applyFont="1" applyFill="1" applyBorder="1" applyAlignment="1">
      <alignment horizontal="left" vertical="center" wrapText="1" indent="1"/>
    </xf>
    <xf numFmtId="0" fontId="4" fillId="5" borderId="21" xfId="3" applyFont="1" applyFill="1" applyBorder="1" applyAlignment="1">
      <alignment horizontal="left" vertical="center" wrapText="1" indent="1"/>
    </xf>
    <xf numFmtId="3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/>
    </xf>
    <xf numFmtId="0" fontId="3" fillId="6" borderId="15" xfId="0" applyFont="1" applyFill="1" applyBorder="1"/>
    <xf numFmtId="3" fontId="3" fillId="6" borderId="15" xfId="1" applyNumberFormat="1" applyFont="1" applyFill="1" applyBorder="1" applyAlignment="1">
      <alignment horizontal="center"/>
    </xf>
    <xf numFmtId="14" fontId="3" fillId="6" borderId="15" xfId="1" applyNumberFormat="1" applyFont="1" applyFill="1" applyBorder="1" applyAlignment="1">
      <alignment horizontal="center"/>
    </xf>
    <xf numFmtId="14" fontId="3" fillId="6" borderId="16" xfId="1" applyNumberFormat="1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0" fontId="3" fillId="6" borderId="18" xfId="0" applyFont="1" applyFill="1" applyBorder="1"/>
    <xf numFmtId="3" fontId="3" fillId="6" borderId="18" xfId="1" applyNumberFormat="1" applyFont="1" applyFill="1" applyBorder="1" applyAlignment="1">
      <alignment horizontal="center"/>
    </xf>
    <xf numFmtId="14" fontId="3" fillId="6" borderId="18" xfId="1" applyNumberFormat="1" applyFont="1" applyFill="1" applyBorder="1" applyAlignment="1">
      <alignment horizontal="center"/>
    </xf>
    <xf numFmtId="14" fontId="3" fillId="6" borderId="19" xfId="1" applyNumberFormat="1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21" xfId="0" applyFont="1" applyFill="1" applyBorder="1"/>
    <xf numFmtId="3" fontId="3" fillId="6" borderId="21" xfId="1" applyNumberFormat="1" applyFont="1" applyFill="1" applyBorder="1" applyAlignment="1">
      <alignment horizontal="center"/>
    </xf>
    <xf numFmtId="14" fontId="3" fillId="6" borderId="21" xfId="1" applyNumberFormat="1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65" fontId="3" fillId="0" borderId="0" xfId="2" applyFont="1" applyFill="1" applyBorder="1" applyAlignment="1">
      <alignment horizontal="center"/>
    </xf>
    <xf numFmtId="165" fontId="3" fillId="0" borderId="0" xfId="2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3" fontId="8" fillId="0" borderId="0" xfId="0" applyNumberFormat="1" applyFont="1" applyAlignment="1">
      <alignment horizontal="center"/>
    </xf>
    <xf numFmtId="1" fontId="3" fillId="4" borderId="6" xfId="0" applyNumberFormat="1" applyFont="1" applyFill="1" applyBorder="1" applyAlignment="1">
      <alignment horizontal="center" vertical="center" wrapText="1"/>
    </xf>
    <xf numFmtId="165" fontId="11" fillId="7" borderId="4" xfId="2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vertical="center"/>
    </xf>
    <xf numFmtId="3" fontId="7" fillId="8" borderId="18" xfId="0" applyNumberFormat="1" applyFont="1" applyFill="1" applyBorder="1" applyAlignment="1">
      <alignment horizontal="center" vertical="center"/>
    </xf>
    <xf numFmtId="14" fontId="3" fillId="8" borderId="19" xfId="0" applyNumberFormat="1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vertical="center"/>
    </xf>
    <xf numFmtId="3" fontId="7" fillId="8" borderId="21" xfId="0" applyNumberFormat="1" applyFont="1" applyFill="1" applyBorder="1" applyAlignment="1">
      <alignment horizontal="center" vertical="center"/>
    </xf>
    <xf numFmtId="14" fontId="3" fillId="8" borderId="22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165" fontId="10" fillId="7" borderId="24" xfId="2" applyFont="1" applyFill="1" applyBorder="1" applyAlignment="1">
      <alignment horizontal="center" vertical="center" wrapText="1"/>
    </xf>
    <xf numFmtId="165" fontId="10" fillId="7" borderId="6" xfId="2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3" fontId="8" fillId="5" borderId="12" xfId="1" applyNumberFormat="1" applyFont="1" applyFill="1" applyBorder="1" applyAlignment="1">
      <alignment horizontal="center" vertical="center" wrapText="1"/>
    </xf>
    <xf numFmtId="165" fontId="3" fillId="5" borderId="12" xfId="2" applyFont="1" applyFill="1" applyBorder="1" applyAlignment="1">
      <alignment horizontal="center" vertical="center" wrapText="1"/>
    </xf>
    <xf numFmtId="1" fontId="3" fillId="5" borderId="12" xfId="0" applyNumberFormat="1" applyFont="1" applyFill="1" applyBorder="1" applyAlignment="1">
      <alignment horizontal="center" vertical="center" wrapText="1"/>
    </xf>
    <xf numFmtId="166" fontId="3" fillId="5" borderId="12" xfId="0" applyNumberFormat="1" applyFont="1" applyFill="1" applyBorder="1" applyAlignment="1">
      <alignment horizontal="center" vertical="center" wrapText="1"/>
    </xf>
    <xf numFmtId="167" fontId="3" fillId="5" borderId="13" xfId="1" applyNumberFormat="1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3" fontId="8" fillId="8" borderId="12" xfId="1" applyNumberFormat="1" applyFont="1" applyFill="1" applyBorder="1" applyAlignment="1">
      <alignment horizontal="center" vertical="center" wrapText="1"/>
    </xf>
    <xf numFmtId="165" fontId="3" fillId="8" borderId="12" xfId="2" applyFont="1" applyFill="1" applyBorder="1" applyAlignment="1">
      <alignment horizontal="center" vertical="center" wrapText="1"/>
    </xf>
    <xf numFmtId="1" fontId="3" fillId="8" borderId="12" xfId="0" applyNumberFormat="1" applyFont="1" applyFill="1" applyBorder="1" applyAlignment="1">
      <alignment horizontal="center" vertical="center" wrapText="1"/>
    </xf>
    <xf numFmtId="166" fontId="3" fillId="8" borderId="12" xfId="0" applyNumberFormat="1" applyFont="1" applyFill="1" applyBorder="1" applyAlignment="1">
      <alignment horizontal="center" vertical="center" wrapText="1"/>
    </xf>
    <xf numFmtId="167" fontId="3" fillId="8" borderId="13" xfId="1" applyNumberFormat="1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3" fontId="8" fillId="9" borderId="12" xfId="1" applyNumberFormat="1" applyFont="1" applyFill="1" applyBorder="1" applyAlignment="1">
      <alignment horizontal="center" vertical="center" wrapText="1"/>
    </xf>
    <xf numFmtId="165" fontId="3" fillId="9" borderId="12" xfId="2" applyFont="1" applyFill="1" applyBorder="1" applyAlignment="1">
      <alignment horizontal="center" vertical="center" wrapText="1"/>
    </xf>
    <xf numFmtId="1" fontId="3" fillId="9" borderId="12" xfId="0" applyNumberFormat="1" applyFont="1" applyFill="1" applyBorder="1" applyAlignment="1">
      <alignment horizontal="center" vertical="center" wrapText="1"/>
    </xf>
    <xf numFmtId="166" fontId="3" fillId="9" borderId="12" xfId="0" applyNumberFormat="1" applyFont="1" applyFill="1" applyBorder="1" applyAlignment="1">
      <alignment horizontal="center" vertical="center" wrapText="1"/>
    </xf>
    <xf numFmtId="167" fontId="3" fillId="9" borderId="13" xfId="1" applyNumberFormat="1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3" fontId="8" fillId="10" borderId="12" xfId="1" applyNumberFormat="1" applyFont="1" applyFill="1" applyBorder="1" applyAlignment="1">
      <alignment horizontal="center" vertical="center" wrapText="1"/>
    </xf>
    <xf numFmtId="165" fontId="3" fillId="10" borderId="12" xfId="2" applyFont="1" applyFill="1" applyBorder="1" applyAlignment="1">
      <alignment horizontal="center" vertical="center" wrapText="1"/>
    </xf>
    <xf numFmtId="1" fontId="3" fillId="10" borderId="12" xfId="0" applyNumberFormat="1" applyFont="1" applyFill="1" applyBorder="1" applyAlignment="1">
      <alignment horizontal="center" vertical="center" wrapText="1"/>
    </xf>
    <xf numFmtId="166" fontId="3" fillId="10" borderId="12" xfId="0" applyNumberFormat="1" applyFont="1" applyFill="1" applyBorder="1" applyAlignment="1">
      <alignment horizontal="center" vertical="center" wrapText="1"/>
    </xf>
    <xf numFmtId="167" fontId="3" fillId="10" borderId="13" xfId="1" applyNumberFormat="1" applyFont="1" applyFill="1" applyBorder="1" applyAlignment="1">
      <alignment horizontal="center" vertical="center" wrapText="1"/>
    </xf>
    <xf numFmtId="0" fontId="14" fillId="10" borderId="11" xfId="0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165" fontId="9" fillId="7" borderId="4" xfId="2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0" fontId="13" fillId="10" borderId="25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1" fontId="3" fillId="2" borderId="25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_Feuil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2</xdr:row>
      <xdr:rowOff>171450</xdr:rowOff>
    </xdr:from>
    <xdr:to>
      <xdr:col>1</xdr:col>
      <xdr:colOff>2057400</xdr:colOff>
      <xdr:row>2</xdr:row>
      <xdr:rowOff>4181475</xdr:rowOff>
    </xdr:to>
    <xdr:pic>
      <xdr:nvPicPr>
        <xdr:cNvPr id="1025" name="Imag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4900" y="1143000"/>
          <a:ext cx="1257300" cy="401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209550</xdr:colOff>
      <xdr:row>3</xdr:row>
      <xdr:rowOff>647700</xdr:rowOff>
    </xdr:from>
    <xdr:to>
      <xdr:col>1</xdr:col>
      <xdr:colOff>3038475</xdr:colOff>
      <xdr:row>3</xdr:row>
      <xdr:rowOff>3295650</xdr:rowOff>
    </xdr:to>
    <xdr:pic>
      <xdr:nvPicPr>
        <xdr:cNvPr id="1026" name="Imag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4350" y="5972175"/>
          <a:ext cx="2828925" cy="264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4</xdr:row>
      <xdr:rowOff>190500</xdr:rowOff>
    </xdr:from>
    <xdr:to>
      <xdr:col>1</xdr:col>
      <xdr:colOff>2257425</xdr:colOff>
      <xdr:row>4</xdr:row>
      <xdr:rowOff>4238625</xdr:rowOff>
    </xdr:to>
    <xdr:pic>
      <xdr:nvPicPr>
        <xdr:cNvPr id="1027" name="Imag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9150" y="9867900"/>
          <a:ext cx="1743075" cy="404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5</xdr:row>
      <xdr:rowOff>200025</xdr:rowOff>
    </xdr:from>
    <xdr:to>
      <xdr:col>1</xdr:col>
      <xdr:colOff>2895600</xdr:colOff>
      <xdr:row>5</xdr:row>
      <xdr:rowOff>4267200</xdr:rowOff>
    </xdr:to>
    <xdr:pic>
      <xdr:nvPicPr>
        <xdr:cNvPr id="1028" name="Image 8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95300" y="14230350"/>
          <a:ext cx="2705100" cy="406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790575</xdr:colOff>
      <xdr:row>6</xdr:row>
      <xdr:rowOff>104775</xdr:rowOff>
    </xdr:from>
    <xdr:to>
      <xdr:col>1</xdr:col>
      <xdr:colOff>1857375</xdr:colOff>
      <xdr:row>6</xdr:row>
      <xdr:rowOff>4048125</xdr:rowOff>
    </xdr:to>
    <xdr:pic>
      <xdr:nvPicPr>
        <xdr:cNvPr id="1029" name="Image 10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95375" y="18488025"/>
          <a:ext cx="1066800" cy="394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7</xdr:row>
      <xdr:rowOff>104775</xdr:rowOff>
    </xdr:from>
    <xdr:to>
      <xdr:col>1</xdr:col>
      <xdr:colOff>2362200</xdr:colOff>
      <xdr:row>7</xdr:row>
      <xdr:rowOff>4181475</xdr:rowOff>
    </xdr:to>
    <xdr:pic>
      <xdr:nvPicPr>
        <xdr:cNvPr id="1030" name="Image 12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876300" y="22840950"/>
          <a:ext cx="1790700" cy="407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8</xdr:row>
      <xdr:rowOff>200025</xdr:rowOff>
    </xdr:from>
    <xdr:to>
      <xdr:col>1</xdr:col>
      <xdr:colOff>2314575</xdr:colOff>
      <xdr:row>8</xdr:row>
      <xdr:rowOff>4162425</xdr:rowOff>
    </xdr:to>
    <xdr:pic>
      <xdr:nvPicPr>
        <xdr:cNvPr id="1031" name="Image 1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00100" y="27289125"/>
          <a:ext cx="1819275" cy="396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9</xdr:row>
      <xdr:rowOff>476250</xdr:rowOff>
    </xdr:from>
    <xdr:to>
      <xdr:col>1</xdr:col>
      <xdr:colOff>3038475</xdr:colOff>
      <xdr:row>9</xdr:row>
      <xdr:rowOff>3381375</xdr:rowOff>
    </xdr:to>
    <xdr:pic>
      <xdr:nvPicPr>
        <xdr:cNvPr id="1032" name="Image 16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28625" y="31918275"/>
          <a:ext cx="2914650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10</xdr:row>
      <xdr:rowOff>257175</xdr:rowOff>
    </xdr:from>
    <xdr:to>
      <xdr:col>1</xdr:col>
      <xdr:colOff>3048000</xdr:colOff>
      <xdr:row>10</xdr:row>
      <xdr:rowOff>3162300</xdr:rowOff>
    </xdr:to>
    <xdr:pic>
      <xdr:nvPicPr>
        <xdr:cNvPr id="1033" name="Image 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47675" y="36052125"/>
          <a:ext cx="2905125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11</xdr:row>
      <xdr:rowOff>171450</xdr:rowOff>
    </xdr:from>
    <xdr:to>
      <xdr:col>1</xdr:col>
      <xdr:colOff>2085975</xdr:colOff>
      <xdr:row>11</xdr:row>
      <xdr:rowOff>4219575</xdr:rowOff>
    </xdr:to>
    <xdr:pic>
      <xdr:nvPicPr>
        <xdr:cNvPr id="1034" name="Image 2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19150" y="40319325"/>
          <a:ext cx="1571625" cy="404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542925</xdr:colOff>
      <xdr:row>12</xdr:row>
      <xdr:rowOff>114300</xdr:rowOff>
    </xdr:from>
    <xdr:to>
      <xdr:col>1</xdr:col>
      <xdr:colOff>1981200</xdr:colOff>
      <xdr:row>12</xdr:row>
      <xdr:rowOff>4029075</xdr:rowOff>
    </xdr:to>
    <xdr:pic>
      <xdr:nvPicPr>
        <xdr:cNvPr id="1035" name="Image 2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47725" y="44615100"/>
          <a:ext cx="1438275" cy="391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609600</xdr:colOff>
      <xdr:row>13</xdr:row>
      <xdr:rowOff>104775</xdr:rowOff>
    </xdr:from>
    <xdr:to>
      <xdr:col>1</xdr:col>
      <xdr:colOff>2409825</xdr:colOff>
      <xdr:row>13</xdr:row>
      <xdr:rowOff>4238625</xdr:rowOff>
    </xdr:to>
    <xdr:pic>
      <xdr:nvPicPr>
        <xdr:cNvPr id="1036" name="Image 24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914400" y="48958500"/>
          <a:ext cx="1800225" cy="413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647700</xdr:colOff>
      <xdr:row>14</xdr:row>
      <xdr:rowOff>133350</xdr:rowOff>
    </xdr:from>
    <xdr:to>
      <xdr:col>1</xdr:col>
      <xdr:colOff>2343150</xdr:colOff>
      <xdr:row>14</xdr:row>
      <xdr:rowOff>4200525</xdr:rowOff>
    </xdr:to>
    <xdr:pic>
      <xdr:nvPicPr>
        <xdr:cNvPr id="1037" name="Image 26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952500" y="53340000"/>
          <a:ext cx="1695450" cy="406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15</xdr:row>
      <xdr:rowOff>781050</xdr:rowOff>
    </xdr:from>
    <xdr:to>
      <xdr:col>1</xdr:col>
      <xdr:colOff>2971800</xdr:colOff>
      <xdr:row>15</xdr:row>
      <xdr:rowOff>3657600</xdr:rowOff>
    </xdr:to>
    <xdr:pic>
      <xdr:nvPicPr>
        <xdr:cNvPr id="1038" name="Image 28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00050" y="58340625"/>
          <a:ext cx="2876550" cy="2876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876300</xdr:colOff>
      <xdr:row>16</xdr:row>
      <xdr:rowOff>47625</xdr:rowOff>
    </xdr:from>
    <xdr:to>
      <xdr:col>1</xdr:col>
      <xdr:colOff>2352675</xdr:colOff>
      <xdr:row>16</xdr:row>
      <xdr:rowOff>4267200</xdr:rowOff>
    </xdr:to>
    <xdr:pic>
      <xdr:nvPicPr>
        <xdr:cNvPr id="1039" name="Image 3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181100" y="61960125"/>
          <a:ext cx="1476375" cy="421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17</xdr:row>
      <xdr:rowOff>171450</xdr:rowOff>
    </xdr:from>
    <xdr:to>
      <xdr:col>1</xdr:col>
      <xdr:colOff>2505075</xdr:colOff>
      <xdr:row>17</xdr:row>
      <xdr:rowOff>4181475</xdr:rowOff>
    </xdr:to>
    <xdr:pic>
      <xdr:nvPicPr>
        <xdr:cNvPr id="1040" name="Image 3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62000" y="66436875"/>
          <a:ext cx="2047875" cy="401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18</xdr:row>
      <xdr:rowOff>1085850</xdr:rowOff>
    </xdr:from>
    <xdr:to>
      <xdr:col>1</xdr:col>
      <xdr:colOff>2838450</xdr:colOff>
      <xdr:row>18</xdr:row>
      <xdr:rowOff>3209925</xdr:rowOff>
    </xdr:to>
    <xdr:pic>
      <xdr:nvPicPr>
        <xdr:cNvPr id="1041" name="Image 3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09575" y="71704200"/>
          <a:ext cx="2733675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19</xdr:row>
      <xdr:rowOff>914400</xdr:rowOff>
    </xdr:from>
    <xdr:to>
      <xdr:col>1</xdr:col>
      <xdr:colOff>3009900</xdr:colOff>
      <xdr:row>19</xdr:row>
      <xdr:rowOff>3228975</xdr:rowOff>
    </xdr:to>
    <xdr:pic>
      <xdr:nvPicPr>
        <xdr:cNvPr id="1042" name="Image 36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00050" y="75885675"/>
          <a:ext cx="2914650" cy="2314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20</xdr:row>
      <xdr:rowOff>200025</xdr:rowOff>
    </xdr:from>
    <xdr:to>
      <xdr:col>1</xdr:col>
      <xdr:colOff>2562225</xdr:colOff>
      <xdr:row>20</xdr:row>
      <xdr:rowOff>4010025</xdr:rowOff>
    </xdr:to>
    <xdr:pic>
      <xdr:nvPicPr>
        <xdr:cNvPr id="1043" name="Image 38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23875" y="79524225"/>
          <a:ext cx="2343150" cy="381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21</xdr:row>
      <xdr:rowOff>371475</xdr:rowOff>
    </xdr:from>
    <xdr:to>
      <xdr:col>1</xdr:col>
      <xdr:colOff>3086100</xdr:colOff>
      <xdr:row>21</xdr:row>
      <xdr:rowOff>3343275</xdr:rowOff>
    </xdr:to>
    <xdr:pic>
      <xdr:nvPicPr>
        <xdr:cNvPr id="1044" name="Image 4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09575" y="84048600"/>
          <a:ext cx="2981325" cy="297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828675</xdr:colOff>
      <xdr:row>22</xdr:row>
      <xdr:rowOff>104775</xdr:rowOff>
    </xdr:from>
    <xdr:to>
      <xdr:col>1</xdr:col>
      <xdr:colOff>2266950</xdr:colOff>
      <xdr:row>22</xdr:row>
      <xdr:rowOff>4133850</xdr:rowOff>
    </xdr:to>
    <xdr:pic>
      <xdr:nvPicPr>
        <xdr:cNvPr id="1045" name="Image 4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133475" y="88134825"/>
          <a:ext cx="1438275" cy="402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95250</xdr:colOff>
      <xdr:row>23</xdr:row>
      <xdr:rowOff>523875</xdr:rowOff>
    </xdr:from>
    <xdr:to>
      <xdr:col>1</xdr:col>
      <xdr:colOff>3114675</xdr:colOff>
      <xdr:row>23</xdr:row>
      <xdr:rowOff>3552825</xdr:rowOff>
    </xdr:to>
    <xdr:pic>
      <xdr:nvPicPr>
        <xdr:cNvPr id="1046" name="Image 44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00050" y="92906850"/>
          <a:ext cx="3019425" cy="3028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24</xdr:row>
      <xdr:rowOff>104775</xdr:rowOff>
    </xdr:from>
    <xdr:to>
      <xdr:col>1</xdr:col>
      <xdr:colOff>1962150</xdr:colOff>
      <xdr:row>24</xdr:row>
      <xdr:rowOff>4105275</xdr:rowOff>
    </xdr:to>
    <xdr:pic>
      <xdr:nvPicPr>
        <xdr:cNvPr id="1047" name="Image 46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00100" y="96840675"/>
          <a:ext cx="1466850" cy="400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25</xdr:row>
      <xdr:rowOff>104775</xdr:rowOff>
    </xdr:from>
    <xdr:to>
      <xdr:col>1</xdr:col>
      <xdr:colOff>2076450</xdr:colOff>
      <xdr:row>25</xdr:row>
      <xdr:rowOff>4238625</xdr:rowOff>
    </xdr:to>
    <xdr:pic>
      <xdr:nvPicPr>
        <xdr:cNvPr id="1048" name="Image 48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866775" y="101193600"/>
          <a:ext cx="1514475" cy="413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26</xdr:row>
      <xdr:rowOff>114300</xdr:rowOff>
    </xdr:from>
    <xdr:to>
      <xdr:col>1</xdr:col>
      <xdr:colOff>2505075</xdr:colOff>
      <xdr:row>26</xdr:row>
      <xdr:rowOff>4076700</xdr:rowOff>
    </xdr:to>
    <xdr:pic>
      <xdr:nvPicPr>
        <xdr:cNvPr id="1049" name="Image 50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714375" y="105556050"/>
          <a:ext cx="2095500" cy="396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685800</xdr:colOff>
      <xdr:row>27</xdr:row>
      <xdr:rowOff>200025</xdr:rowOff>
    </xdr:from>
    <xdr:to>
      <xdr:col>1</xdr:col>
      <xdr:colOff>2190750</xdr:colOff>
      <xdr:row>27</xdr:row>
      <xdr:rowOff>4076700</xdr:rowOff>
    </xdr:to>
    <xdr:pic>
      <xdr:nvPicPr>
        <xdr:cNvPr id="1050" name="Image 52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990600" y="109994700"/>
          <a:ext cx="1504950" cy="387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28</xdr:row>
      <xdr:rowOff>66675</xdr:rowOff>
    </xdr:from>
    <xdr:to>
      <xdr:col>1</xdr:col>
      <xdr:colOff>2124075</xdr:colOff>
      <xdr:row>28</xdr:row>
      <xdr:rowOff>4229100</xdr:rowOff>
    </xdr:to>
    <xdr:pic>
      <xdr:nvPicPr>
        <xdr:cNvPr id="1051" name="Image 54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809625" y="114214275"/>
          <a:ext cx="1619250" cy="416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29</xdr:row>
      <xdr:rowOff>85725</xdr:rowOff>
    </xdr:from>
    <xdr:to>
      <xdr:col>1</xdr:col>
      <xdr:colOff>2066925</xdr:colOff>
      <xdr:row>29</xdr:row>
      <xdr:rowOff>4238625</xdr:rowOff>
    </xdr:to>
    <xdr:pic>
      <xdr:nvPicPr>
        <xdr:cNvPr id="1052" name="Image 56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762000" y="118586250"/>
          <a:ext cx="1609725" cy="415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609600</xdr:colOff>
      <xdr:row>30</xdr:row>
      <xdr:rowOff>133350</xdr:rowOff>
    </xdr:from>
    <xdr:to>
      <xdr:col>1</xdr:col>
      <xdr:colOff>2181225</xdr:colOff>
      <xdr:row>30</xdr:row>
      <xdr:rowOff>4181475</xdr:rowOff>
    </xdr:to>
    <xdr:pic>
      <xdr:nvPicPr>
        <xdr:cNvPr id="1053" name="Image 58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914400" y="122986800"/>
          <a:ext cx="1571625" cy="404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31</xdr:row>
      <xdr:rowOff>114300</xdr:rowOff>
    </xdr:from>
    <xdr:to>
      <xdr:col>1</xdr:col>
      <xdr:colOff>2457450</xdr:colOff>
      <xdr:row>31</xdr:row>
      <xdr:rowOff>4248150</xdr:rowOff>
    </xdr:to>
    <xdr:pic>
      <xdr:nvPicPr>
        <xdr:cNvPr id="1054" name="Image 60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666750" y="127320675"/>
          <a:ext cx="2095500" cy="413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847725</xdr:colOff>
      <xdr:row>32</xdr:row>
      <xdr:rowOff>190500</xdr:rowOff>
    </xdr:from>
    <xdr:to>
      <xdr:col>1</xdr:col>
      <xdr:colOff>1990725</xdr:colOff>
      <xdr:row>32</xdr:row>
      <xdr:rowOff>4105275</xdr:rowOff>
    </xdr:to>
    <xdr:pic>
      <xdr:nvPicPr>
        <xdr:cNvPr id="1055" name="Image 62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152525" y="131749800"/>
          <a:ext cx="1143000" cy="391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33</xdr:row>
      <xdr:rowOff>114300</xdr:rowOff>
    </xdr:from>
    <xdr:to>
      <xdr:col>1</xdr:col>
      <xdr:colOff>2962275</xdr:colOff>
      <xdr:row>33</xdr:row>
      <xdr:rowOff>4267200</xdr:rowOff>
    </xdr:to>
    <xdr:pic>
      <xdr:nvPicPr>
        <xdr:cNvPr id="1056" name="Image 64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571500" y="136026525"/>
          <a:ext cx="2695575" cy="415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34</xdr:row>
      <xdr:rowOff>133350</xdr:rowOff>
    </xdr:from>
    <xdr:to>
      <xdr:col>1</xdr:col>
      <xdr:colOff>2162175</xdr:colOff>
      <xdr:row>34</xdr:row>
      <xdr:rowOff>4210050</xdr:rowOff>
    </xdr:to>
    <xdr:pic>
      <xdr:nvPicPr>
        <xdr:cNvPr id="1057" name="Image 66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809625" y="140398500"/>
          <a:ext cx="1657350" cy="407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35</xdr:row>
      <xdr:rowOff>647700</xdr:rowOff>
    </xdr:from>
    <xdr:to>
      <xdr:col>1</xdr:col>
      <xdr:colOff>3057525</xdr:colOff>
      <xdr:row>35</xdr:row>
      <xdr:rowOff>3552825</xdr:rowOff>
    </xdr:to>
    <xdr:pic>
      <xdr:nvPicPr>
        <xdr:cNvPr id="1058" name="Image 68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57200" y="145265775"/>
          <a:ext cx="2905125" cy="290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581025</xdr:colOff>
      <xdr:row>36</xdr:row>
      <xdr:rowOff>85725</xdr:rowOff>
    </xdr:from>
    <xdr:to>
      <xdr:col>1</xdr:col>
      <xdr:colOff>2371725</xdr:colOff>
      <xdr:row>36</xdr:row>
      <xdr:rowOff>4248150</xdr:rowOff>
    </xdr:to>
    <xdr:pic>
      <xdr:nvPicPr>
        <xdr:cNvPr id="1059" name="Image 70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885825" y="149056725"/>
          <a:ext cx="1790700" cy="416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37</xdr:row>
      <xdr:rowOff>104775</xdr:rowOff>
    </xdr:from>
    <xdr:to>
      <xdr:col>1</xdr:col>
      <xdr:colOff>2000250</xdr:colOff>
      <xdr:row>37</xdr:row>
      <xdr:rowOff>4114800</xdr:rowOff>
    </xdr:to>
    <xdr:pic>
      <xdr:nvPicPr>
        <xdr:cNvPr id="1060" name="Image 72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104900" y="153428700"/>
          <a:ext cx="1200150" cy="401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581025</xdr:colOff>
      <xdr:row>38</xdr:row>
      <xdr:rowOff>133350</xdr:rowOff>
    </xdr:from>
    <xdr:to>
      <xdr:col>1</xdr:col>
      <xdr:colOff>2171700</xdr:colOff>
      <xdr:row>38</xdr:row>
      <xdr:rowOff>4229100</xdr:rowOff>
    </xdr:to>
    <xdr:pic>
      <xdr:nvPicPr>
        <xdr:cNvPr id="1061" name="Image 74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885825" y="157810200"/>
          <a:ext cx="1590675" cy="409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39</xdr:row>
      <xdr:rowOff>647700</xdr:rowOff>
    </xdr:from>
    <xdr:to>
      <xdr:col>1</xdr:col>
      <xdr:colOff>3067050</xdr:colOff>
      <xdr:row>39</xdr:row>
      <xdr:rowOff>3638550</xdr:rowOff>
    </xdr:to>
    <xdr:pic>
      <xdr:nvPicPr>
        <xdr:cNvPr id="1062" name="Image 76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71475" y="162677475"/>
          <a:ext cx="3000375" cy="299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40</xdr:row>
      <xdr:rowOff>114300</xdr:rowOff>
    </xdr:from>
    <xdr:to>
      <xdr:col>1</xdr:col>
      <xdr:colOff>2219325</xdr:colOff>
      <xdr:row>40</xdr:row>
      <xdr:rowOff>4181475</xdr:rowOff>
    </xdr:to>
    <xdr:pic>
      <xdr:nvPicPr>
        <xdr:cNvPr id="1063" name="Image 78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42950" y="166497000"/>
          <a:ext cx="1781175" cy="406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666750</xdr:colOff>
      <xdr:row>41</xdr:row>
      <xdr:rowOff>114300</xdr:rowOff>
    </xdr:from>
    <xdr:to>
      <xdr:col>1</xdr:col>
      <xdr:colOff>1914525</xdr:colOff>
      <xdr:row>41</xdr:row>
      <xdr:rowOff>4248150</xdr:rowOff>
    </xdr:to>
    <xdr:pic>
      <xdr:nvPicPr>
        <xdr:cNvPr id="1064" name="Image 80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971550" y="170849925"/>
          <a:ext cx="1247775" cy="413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42</xdr:row>
      <xdr:rowOff>66675</xdr:rowOff>
    </xdr:from>
    <xdr:to>
      <xdr:col>1</xdr:col>
      <xdr:colOff>1952625</xdr:colOff>
      <xdr:row>42</xdr:row>
      <xdr:rowOff>4114800</xdr:rowOff>
    </xdr:to>
    <xdr:pic>
      <xdr:nvPicPr>
        <xdr:cNvPr id="1065" name="Image 82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028700" y="175155225"/>
          <a:ext cx="1228725" cy="404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43</xdr:row>
      <xdr:rowOff>47625</xdr:rowOff>
    </xdr:from>
    <xdr:to>
      <xdr:col>1</xdr:col>
      <xdr:colOff>2200275</xdr:colOff>
      <xdr:row>43</xdr:row>
      <xdr:rowOff>4267200</xdr:rowOff>
    </xdr:to>
    <xdr:pic>
      <xdr:nvPicPr>
        <xdr:cNvPr id="1066" name="Image 84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904875" y="179489100"/>
          <a:ext cx="1600200" cy="421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39"/>
  <sheetViews>
    <sheetView showGridLines="0" workbookViewId="0">
      <pane ySplit="2" topLeftCell="A18" activePane="bottomLeft" state="frozen"/>
      <selection pane="bottomLeft" activeCell="G26" sqref="G26"/>
    </sheetView>
  </sheetViews>
  <sheetFormatPr defaultColWidth="11.375" defaultRowHeight="15.75"/>
  <cols>
    <col min="1" max="1" width="3.75" style="3" customWidth="1"/>
    <col min="2" max="2" width="49.625" style="4" customWidth="1"/>
    <col min="3" max="3" width="41.375" style="4" customWidth="1"/>
    <col min="4" max="16384" width="11.375" style="3"/>
  </cols>
  <sheetData>
    <row r="1" spans="2:3" ht="45" customHeight="1" thickBot="1">
      <c r="B1" s="130" t="s">
        <v>298</v>
      </c>
      <c r="C1" s="131"/>
    </row>
    <row r="2" spans="2:3" ht="16.5" thickBot="1">
      <c r="B2" s="122" t="s">
        <v>290</v>
      </c>
      <c r="C2" s="123" t="s">
        <v>274</v>
      </c>
    </row>
    <row r="3" spans="2:3">
      <c r="B3" s="124">
        <v>1006322</v>
      </c>
      <c r="C3" s="125">
        <v>3549620006322</v>
      </c>
    </row>
    <row r="4" spans="2:3">
      <c r="B4" s="126">
        <v>1010008</v>
      </c>
      <c r="C4" s="127">
        <v>3549620010008</v>
      </c>
    </row>
    <row r="5" spans="2:3">
      <c r="B5" s="126">
        <v>1010022</v>
      </c>
      <c r="C5" s="127">
        <v>3549620010022</v>
      </c>
    </row>
    <row r="6" spans="2:3">
      <c r="B6" s="126">
        <v>1010039</v>
      </c>
      <c r="C6" s="127">
        <v>3549620010039</v>
      </c>
    </row>
    <row r="7" spans="2:3">
      <c r="B7" s="126">
        <v>1040081</v>
      </c>
      <c r="C7" s="127">
        <v>3549620040081</v>
      </c>
    </row>
    <row r="8" spans="2:3">
      <c r="B8" s="126">
        <v>1050011</v>
      </c>
      <c r="C8" s="127">
        <v>3549620050011</v>
      </c>
    </row>
    <row r="9" spans="2:3">
      <c r="B9" s="126">
        <v>2001003</v>
      </c>
      <c r="C9" s="127">
        <v>3506770001003</v>
      </c>
    </row>
    <row r="10" spans="2:3">
      <c r="B10" s="126">
        <v>2001010</v>
      </c>
      <c r="C10" s="127">
        <v>3506770001010</v>
      </c>
    </row>
    <row r="11" spans="2:3">
      <c r="B11" s="126">
        <v>2001027</v>
      </c>
      <c r="C11" s="127">
        <v>3506770001027</v>
      </c>
    </row>
    <row r="12" spans="2:3">
      <c r="B12" s="126">
        <v>2001034</v>
      </c>
      <c r="C12" s="127">
        <v>3506770001034</v>
      </c>
    </row>
    <row r="13" spans="2:3">
      <c r="B13" s="126">
        <v>2001041</v>
      </c>
      <c r="C13" s="127">
        <v>3506770001041</v>
      </c>
    </row>
    <row r="14" spans="2:3">
      <c r="B14" s="126">
        <v>2001070</v>
      </c>
      <c r="C14" s="127">
        <v>3506772001070</v>
      </c>
    </row>
    <row r="15" spans="2:3">
      <c r="B15" s="126">
        <v>2001087</v>
      </c>
      <c r="C15" s="127">
        <v>3506772001087</v>
      </c>
    </row>
    <row r="16" spans="2:3">
      <c r="B16" s="126">
        <v>2001094</v>
      </c>
      <c r="C16" s="127" t="s">
        <v>279</v>
      </c>
    </row>
    <row r="17" spans="2:3">
      <c r="B17" s="126">
        <v>2002017</v>
      </c>
      <c r="C17" s="127">
        <v>3506770002017</v>
      </c>
    </row>
    <row r="18" spans="2:3">
      <c r="B18" s="126">
        <v>2002022</v>
      </c>
      <c r="C18" s="127">
        <v>3506772002022</v>
      </c>
    </row>
    <row r="19" spans="2:3">
      <c r="B19" s="126">
        <v>2002039</v>
      </c>
      <c r="C19" s="127">
        <v>3506772002039</v>
      </c>
    </row>
    <row r="20" spans="2:3">
      <c r="B20" s="126">
        <v>2003007</v>
      </c>
      <c r="C20" s="127">
        <v>3506770003007</v>
      </c>
    </row>
    <row r="21" spans="2:3">
      <c r="B21" s="126">
        <v>2003038</v>
      </c>
      <c r="C21" s="127">
        <v>3506770003038</v>
      </c>
    </row>
    <row r="22" spans="2:3">
      <c r="B22" s="126">
        <v>2003069</v>
      </c>
      <c r="C22" s="127">
        <v>3506770003069</v>
      </c>
    </row>
    <row r="23" spans="2:3">
      <c r="B23" s="126">
        <v>2005016</v>
      </c>
      <c r="C23" s="127">
        <v>3506772005016</v>
      </c>
    </row>
    <row r="24" spans="2:3">
      <c r="B24" s="126">
        <v>2005023</v>
      </c>
      <c r="C24" s="127">
        <v>3506772005023</v>
      </c>
    </row>
    <row r="25" spans="2:3">
      <c r="B25" s="126">
        <v>2008262</v>
      </c>
      <c r="C25" s="127">
        <v>3506770008262</v>
      </c>
    </row>
    <row r="26" spans="2:3">
      <c r="B26" s="126">
        <v>2008279</v>
      </c>
      <c r="C26" s="127">
        <v>3506770008279</v>
      </c>
    </row>
    <row r="27" spans="2:3">
      <c r="B27" s="126">
        <v>2008286</v>
      </c>
      <c r="C27" s="127">
        <v>3506770008286</v>
      </c>
    </row>
    <row r="28" spans="2:3">
      <c r="B28" s="126">
        <v>2012009</v>
      </c>
      <c r="C28" s="127">
        <v>3506770012009</v>
      </c>
    </row>
    <row r="29" spans="2:3">
      <c r="B29" s="126">
        <v>2012016</v>
      </c>
      <c r="C29" s="127">
        <v>3506770012016</v>
      </c>
    </row>
    <row r="30" spans="2:3">
      <c r="B30" s="126">
        <v>2012045</v>
      </c>
      <c r="C30" s="127">
        <v>3506772012045</v>
      </c>
    </row>
    <row r="31" spans="2:3">
      <c r="B31" s="126">
        <v>2012052</v>
      </c>
      <c r="C31" s="127">
        <v>3506772012052</v>
      </c>
    </row>
    <row r="32" spans="2:3">
      <c r="B32" s="126">
        <v>2030010</v>
      </c>
      <c r="C32" s="127">
        <v>3506770030010</v>
      </c>
    </row>
    <row r="33" spans="2:3">
      <c r="B33" s="126">
        <v>2030027</v>
      </c>
      <c r="C33" s="127">
        <v>3506770030027</v>
      </c>
    </row>
    <row r="34" spans="2:3">
      <c r="B34" s="126">
        <v>2030034</v>
      </c>
      <c r="C34" s="127">
        <v>3506770030034</v>
      </c>
    </row>
    <row r="35" spans="2:3">
      <c r="B35" s="126">
        <v>6008379</v>
      </c>
      <c r="C35" s="127">
        <v>3248140661379</v>
      </c>
    </row>
    <row r="36" spans="2:3">
      <c r="B36" s="126">
        <v>6008430</v>
      </c>
      <c r="C36" s="127">
        <v>3248140658430</v>
      </c>
    </row>
    <row r="37" spans="2:3">
      <c r="B37" s="126">
        <v>6008571</v>
      </c>
      <c r="C37" s="127">
        <v>3248140650571</v>
      </c>
    </row>
    <row r="38" spans="2:3">
      <c r="B38" s="126">
        <v>6008634</v>
      </c>
      <c r="C38" s="127">
        <v>3248140656634</v>
      </c>
    </row>
    <row r="39" spans="2:3" ht="16.5" thickBot="1">
      <c r="B39" s="128">
        <v>6008826</v>
      </c>
      <c r="C39" s="129">
        <v>3248140000826</v>
      </c>
    </row>
  </sheetData>
  <mergeCells count="1">
    <mergeCell ref="B1:C1"/>
  </mergeCells>
  <phoneticPr fontId="0" type="noConversion"/>
  <pageMargins left="0.19685039370078741" right="0.19685039370078741" top="0.39370078740157483" bottom="0.39370078740157483" header="0" footer="0"/>
  <pageSetup paperSize="9" fitToHeight="1000" orientation="portrait" verticalDpi="0" r:id="rId1"/>
  <headerFooter scaleWithDoc="0" alignWithMargins="0">
    <oddHeader>&amp;A</oddHead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G109"/>
  <sheetViews>
    <sheetView showGridLines="0" workbookViewId="0">
      <pane ySplit="2" topLeftCell="A3" activePane="bottomLeft" state="frozen"/>
      <selection pane="bottomLeft" sqref="A1:IV1"/>
    </sheetView>
  </sheetViews>
  <sheetFormatPr defaultColWidth="9.125" defaultRowHeight="15.75"/>
  <cols>
    <col min="1" max="1" width="4" style="3" customWidth="1"/>
    <col min="2" max="2" width="16.875" style="2" customWidth="1"/>
    <col min="3" max="3" width="19.875" style="2" customWidth="1"/>
    <col min="4" max="4" width="74" style="1" customWidth="1"/>
    <col min="5" max="5" width="23.875" style="2" customWidth="1"/>
    <col min="6" max="6" width="21.75" style="2" customWidth="1"/>
    <col min="7" max="7" width="26.125" style="2" customWidth="1"/>
    <col min="8" max="16384" width="9.125" style="3"/>
  </cols>
  <sheetData>
    <row r="1" spans="2:7" ht="45" customHeight="1" thickBot="1">
      <c r="B1" s="130" t="s">
        <v>298</v>
      </c>
      <c r="C1" s="132"/>
      <c r="D1" s="132"/>
      <c r="E1" s="132"/>
      <c r="F1" s="132"/>
      <c r="G1" s="131"/>
    </row>
    <row r="2" spans="2:7" s="15" customFormat="1" ht="20.25" customHeight="1" thickBot="1">
      <c r="B2" s="12" t="s">
        <v>67</v>
      </c>
      <c r="C2" s="13" t="s">
        <v>68</v>
      </c>
      <c r="D2" s="13" t="s">
        <v>69</v>
      </c>
      <c r="E2" s="13" t="s">
        <v>70</v>
      </c>
      <c r="F2" s="13" t="s">
        <v>71</v>
      </c>
      <c r="G2" s="14" t="s">
        <v>72</v>
      </c>
    </row>
    <row r="3" spans="2:7" ht="19.5" thickBot="1">
      <c r="B3" s="16" t="s">
        <v>61</v>
      </c>
      <c r="C3" s="17" t="s">
        <v>66</v>
      </c>
      <c r="D3" s="17"/>
      <c r="E3" s="18"/>
      <c r="F3" s="18"/>
      <c r="G3" s="19"/>
    </row>
    <row r="4" spans="2:7" ht="19.5" customHeight="1">
      <c r="B4" s="27" t="s">
        <v>73</v>
      </c>
      <c r="C4" s="28" t="s">
        <v>61</v>
      </c>
      <c r="D4" s="29" t="s">
        <v>74</v>
      </c>
      <c r="E4" s="30">
        <v>45932</v>
      </c>
      <c r="F4" s="28">
        <v>9120</v>
      </c>
      <c r="G4" s="31" t="s">
        <v>75</v>
      </c>
    </row>
    <row r="5" spans="2:7" ht="19.5" customHeight="1">
      <c r="B5" s="32" t="s">
        <v>76</v>
      </c>
      <c r="C5" s="33" t="s">
        <v>61</v>
      </c>
      <c r="D5" s="34" t="s">
        <v>74</v>
      </c>
      <c r="E5" s="35">
        <v>45923</v>
      </c>
      <c r="F5" s="33">
        <v>8736</v>
      </c>
      <c r="G5" s="36" t="s">
        <v>77</v>
      </c>
    </row>
    <row r="6" spans="2:7" ht="19.5" customHeight="1">
      <c r="B6" s="32" t="s">
        <v>78</v>
      </c>
      <c r="C6" s="33" t="s">
        <v>61</v>
      </c>
      <c r="D6" s="34" t="s">
        <v>74</v>
      </c>
      <c r="E6" s="35">
        <v>45832.606493055559</v>
      </c>
      <c r="F6" s="33">
        <v>8808</v>
      </c>
      <c r="G6" s="36" t="s">
        <v>79</v>
      </c>
    </row>
    <row r="7" spans="2:7" ht="19.5" customHeight="1">
      <c r="B7" s="32" t="s">
        <v>80</v>
      </c>
      <c r="C7" s="33" t="s">
        <v>61</v>
      </c>
      <c r="D7" s="34" t="s">
        <v>74</v>
      </c>
      <c r="E7" s="35">
        <v>45828.564155092594</v>
      </c>
      <c r="F7" s="33">
        <v>8844</v>
      </c>
      <c r="G7" s="36" t="s">
        <v>81</v>
      </c>
    </row>
    <row r="8" spans="2:7" ht="19.5" customHeight="1">
      <c r="B8" s="32" t="s">
        <v>82</v>
      </c>
      <c r="C8" s="33" t="s">
        <v>61</v>
      </c>
      <c r="D8" s="34" t="s">
        <v>74</v>
      </c>
      <c r="E8" s="35">
        <v>45824</v>
      </c>
      <c r="F8" s="33">
        <v>8496</v>
      </c>
      <c r="G8" s="36" t="s">
        <v>83</v>
      </c>
    </row>
    <row r="9" spans="2:7" ht="19.5" customHeight="1">
      <c r="B9" s="32" t="s">
        <v>84</v>
      </c>
      <c r="C9" s="33" t="s">
        <v>61</v>
      </c>
      <c r="D9" s="34" t="s">
        <v>74</v>
      </c>
      <c r="E9" s="35">
        <v>45818</v>
      </c>
      <c r="F9" s="33">
        <v>8880</v>
      </c>
      <c r="G9" s="36" t="s">
        <v>83</v>
      </c>
    </row>
    <row r="10" spans="2:7" ht="19.5" customHeight="1">
      <c r="B10" s="32" t="s">
        <v>85</v>
      </c>
      <c r="C10" s="33" t="s">
        <v>61</v>
      </c>
      <c r="D10" s="34" t="s">
        <v>74</v>
      </c>
      <c r="E10" s="35">
        <v>45800</v>
      </c>
      <c r="F10" s="33">
        <v>9048</v>
      </c>
      <c r="G10" s="36" t="s">
        <v>86</v>
      </c>
    </row>
    <row r="11" spans="2:7" ht="19.5" customHeight="1">
      <c r="B11" s="32" t="s">
        <v>87</v>
      </c>
      <c r="C11" s="33" t="s">
        <v>61</v>
      </c>
      <c r="D11" s="34" t="s">
        <v>74</v>
      </c>
      <c r="E11" s="35">
        <v>45804</v>
      </c>
      <c r="F11" s="33">
        <v>8652</v>
      </c>
      <c r="G11" s="36" t="s">
        <v>86</v>
      </c>
    </row>
    <row r="12" spans="2:7" ht="19.5" customHeight="1">
      <c r="B12" s="32" t="s">
        <v>88</v>
      </c>
      <c r="C12" s="33" t="s">
        <v>61</v>
      </c>
      <c r="D12" s="34" t="s">
        <v>74</v>
      </c>
      <c r="E12" s="35">
        <v>45797</v>
      </c>
      <c r="F12" s="33">
        <v>8892</v>
      </c>
      <c r="G12" s="36" t="s">
        <v>89</v>
      </c>
    </row>
    <row r="13" spans="2:7" ht="19.5" customHeight="1" thickBot="1">
      <c r="B13" s="37" t="s">
        <v>90</v>
      </c>
      <c r="C13" s="38" t="s">
        <v>61</v>
      </c>
      <c r="D13" s="39" t="s">
        <v>74</v>
      </c>
      <c r="E13" s="40">
        <v>45791</v>
      </c>
      <c r="F13" s="38">
        <v>8580</v>
      </c>
      <c r="G13" s="41" t="s">
        <v>89</v>
      </c>
    </row>
    <row r="14" spans="2:7" ht="16.5" thickBot="1">
      <c r="B14" s="5"/>
      <c r="C14" s="5"/>
      <c r="D14" s="6"/>
      <c r="E14" s="7"/>
      <c r="F14" s="5"/>
      <c r="G14" s="5"/>
    </row>
    <row r="15" spans="2:7" ht="21" customHeight="1" thickBot="1">
      <c r="B15" s="11" t="s">
        <v>63</v>
      </c>
      <c r="C15" s="8" t="s">
        <v>91</v>
      </c>
      <c r="D15" s="8"/>
      <c r="E15" s="9"/>
      <c r="F15" s="9"/>
      <c r="G15" s="10"/>
    </row>
    <row r="16" spans="2:7" ht="19.5" customHeight="1">
      <c r="B16" s="27" t="s">
        <v>92</v>
      </c>
      <c r="C16" s="28" t="s">
        <v>63</v>
      </c>
      <c r="D16" s="29" t="s">
        <v>93</v>
      </c>
      <c r="E16" s="30">
        <v>46029</v>
      </c>
      <c r="F16" s="28">
        <v>14292</v>
      </c>
      <c r="G16" s="31" t="s">
        <v>94</v>
      </c>
    </row>
    <row r="17" spans="2:7" ht="19.5" customHeight="1">
      <c r="B17" s="32" t="s">
        <v>95</v>
      </c>
      <c r="C17" s="33" t="s">
        <v>63</v>
      </c>
      <c r="D17" s="34" t="s">
        <v>93</v>
      </c>
      <c r="E17" s="35">
        <v>45978</v>
      </c>
      <c r="F17" s="33">
        <v>15444</v>
      </c>
      <c r="G17" s="36" t="s">
        <v>96</v>
      </c>
    </row>
    <row r="18" spans="2:7" ht="19.5" customHeight="1">
      <c r="B18" s="32" t="s">
        <v>97</v>
      </c>
      <c r="C18" s="33" t="s">
        <v>63</v>
      </c>
      <c r="D18" s="34" t="s">
        <v>93</v>
      </c>
      <c r="E18" s="35">
        <v>45974</v>
      </c>
      <c r="F18" s="33">
        <v>15552</v>
      </c>
      <c r="G18" s="36" t="s">
        <v>98</v>
      </c>
    </row>
    <row r="19" spans="2:7" ht="19.5" customHeight="1">
      <c r="B19" s="32" t="s">
        <v>99</v>
      </c>
      <c r="C19" s="33" t="s">
        <v>63</v>
      </c>
      <c r="D19" s="34" t="s">
        <v>93</v>
      </c>
      <c r="E19" s="35">
        <v>45952</v>
      </c>
      <c r="F19" s="33">
        <v>15516</v>
      </c>
      <c r="G19" s="36" t="s">
        <v>100</v>
      </c>
    </row>
    <row r="20" spans="2:7" ht="19.5" customHeight="1">
      <c r="B20" s="32" t="s">
        <v>101</v>
      </c>
      <c r="C20" s="33" t="s">
        <v>63</v>
      </c>
      <c r="D20" s="34" t="s">
        <v>93</v>
      </c>
      <c r="E20" s="35">
        <v>45946.606898148151</v>
      </c>
      <c r="F20" s="33">
        <v>15984</v>
      </c>
      <c r="G20" s="36" t="s">
        <v>102</v>
      </c>
    </row>
    <row r="21" spans="2:7" ht="19.5" customHeight="1">
      <c r="B21" s="32" t="s">
        <v>103</v>
      </c>
      <c r="C21" s="33" t="s">
        <v>63</v>
      </c>
      <c r="D21" s="34" t="s">
        <v>93</v>
      </c>
      <c r="E21" s="35">
        <v>45909</v>
      </c>
      <c r="F21" s="33">
        <v>15234</v>
      </c>
      <c r="G21" s="36" t="s">
        <v>104</v>
      </c>
    </row>
    <row r="22" spans="2:7" ht="19.5" customHeight="1" thickBot="1">
      <c r="B22" s="37" t="s">
        <v>105</v>
      </c>
      <c r="C22" s="38" t="s">
        <v>63</v>
      </c>
      <c r="D22" s="39" t="s">
        <v>93</v>
      </c>
      <c r="E22" s="40">
        <v>45904</v>
      </c>
      <c r="F22" s="38">
        <v>15120</v>
      </c>
      <c r="G22" s="41" t="s">
        <v>83</v>
      </c>
    </row>
    <row r="23" spans="2:7" ht="16.5" thickBot="1">
      <c r="B23" s="5"/>
      <c r="C23" s="5"/>
      <c r="D23" s="6"/>
      <c r="E23" s="7"/>
      <c r="F23" s="5"/>
      <c r="G23" s="5"/>
    </row>
    <row r="24" spans="2:7" ht="21" customHeight="1" thickBot="1">
      <c r="B24" s="11" t="s">
        <v>65</v>
      </c>
      <c r="C24" s="8" t="s">
        <v>106</v>
      </c>
      <c r="D24" s="8"/>
      <c r="E24" s="9"/>
      <c r="F24" s="9"/>
      <c r="G24" s="10"/>
    </row>
    <row r="25" spans="2:7" ht="19.5" customHeight="1">
      <c r="B25" s="27" t="s">
        <v>107</v>
      </c>
      <c r="C25" s="28" t="s">
        <v>65</v>
      </c>
      <c r="D25" s="29" t="s">
        <v>108</v>
      </c>
      <c r="E25" s="30">
        <v>45964</v>
      </c>
      <c r="F25" s="28">
        <v>3684</v>
      </c>
      <c r="G25" s="31" t="s">
        <v>109</v>
      </c>
    </row>
    <row r="26" spans="2:7" ht="19.5" customHeight="1">
      <c r="B26" s="32" t="s">
        <v>110</v>
      </c>
      <c r="C26" s="33" t="s">
        <v>65</v>
      </c>
      <c r="D26" s="34" t="s">
        <v>108</v>
      </c>
      <c r="E26" s="35">
        <v>45965.540543981479</v>
      </c>
      <c r="F26" s="33">
        <v>3636</v>
      </c>
      <c r="G26" s="36" t="s">
        <v>109</v>
      </c>
    </row>
    <row r="27" spans="2:7" ht="19.5" customHeight="1">
      <c r="B27" s="32" t="s">
        <v>111</v>
      </c>
      <c r="C27" s="33" t="s">
        <v>65</v>
      </c>
      <c r="D27" s="34" t="s">
        <v>108</v>
      </c>
      <c r="E27" s="35">
        <v>45965.590740740743</v>
      </c>
      <c r="F27" s="33">
        <v>3912</v>
      </c>
      <c r="G27" s="36" t="s">
        <v>112</v>
      </c>
    </row>
    <row r="28" spans="2:7" ht="19.5" customHeight="1">
      <c r="B28" s="32" t="s">
        <v>113</v>
      </c>
      <c r="C28" s="33" t="s">
        <v>65</v>
      </c>
      <c r="D28" s="34" t="s">
        <v>108</v>
      </c>
      <c r="E28" s="35">
        <v>45965</v>
      </c>
      <c r="F28" s="33">
        <v>3180</v>
      </c>
      <c r="G28" s="36" t="s">
        <v>112</v>
      </c>
    </row>
    <row r="29" spans="2:7" ht="19.5" customHeight="1">
      <c r="B29" s="32" t="s">
        <v>114</v>
      </c>
      <c r="C29" s="33" t="s">
        <v>65</v>
      </c>
      <c r="D29" s="34" t="s">
        <v>108</v>
      </c>
      <c r="E29" s="35">
        <v>45937.465196759258</v>
      </c>
      <c r="F29" s="33">
        <v>3288</v>
      </c>
      <c r="G29" s="36" t="s">
        <v>115</v>
      </c>
    </row>
    <row r="30" spans="2:7" ht="19.5" customHeight="1">
      <c r="B30" s="32" t="s">
        <v>116</v>
      </c>
      <c r="C30" s="33" t="s">
        <v>65</v>
      </c>
      <c r="D30" s="34" t="s">
        <v>108</v>
      </c>
      <c r="E30" s="35">
        <v>45939.615451388891</v>
      </c>
      <c r="F30" s="33">
        <v>4224</v>
      </c>
      <c r="G30" s="36" t="s">
        <v>117</v>
      </c>
    </row>
    <row r="31" spans="2:7" ht="19.5" customHeight="1">
      <c r="B31" s="32" t="s">
        <v>118</v>
      </c>
      <c r="C31" s="33" t="s">
        <v>65</v>
      </c>
      <c r="D31" s="34" t="s">
        <v>108</v>
      </c>
      <c r="E31" s="35">
        <v>45939.380856481483</v>
      </c>
      <c r="F31" s="33">
        <v>3804</v>
      </c>
      <c r="G31" s="36" t="s">
        <v>117</v>
      </c>
    </row>
    <row r="32" spans="2:7" ht="19.5" customHeight="1">
      <c r="B32" s="32" t="s">
        <v>119</v>
      </c>
      <c r="C32" s="33" t="s">
        <v>65</v>
      </c>
      <c r="D32" s="34" t="s">
        <v>108</v>
      </c>
      <c r="E32" s="35">
        <v>45932.371727314814</v>
      </c>
      <c r="F32" s="33">
        <v>3780</v>
      </c>
      <c r="G32" s="36" t="s">
        <v>120</v>
      </c>
    </row>
    <row r="33" spans="2:7" ht="19.5" customHeight="1">
      <c r="B33" s="32" t="s">
        <v>121</v>
      </c>
      <c r="C33" s="33" t="s">
        <v>65</v>
      </c>
      <c r="D33" s="34" t="s">
        <v>108</v>
      </c>
      <c r="E33" s="35">
        <v>45938.477013888885</v>
      </c>
      <c r="F33" s="33">
        <v>3744</v>
      </c>
      <c r="G33" s="36" t="s">
        <v>122</v>
      </c>
    </row>
    <row r="34" spans="2:7" ht="19.5" customHeight="1">
      <c r="B34" s="32" t="s">
        <v>123</v>
      </c>
      <c r="C34" s="33" t="s">
        <v>65</v>
      </c>
      <c r="D34" s="34" t="s">
        <v>108</v>
      </c>
      <c r="E34" s="35">
        <v>45938.47797453704</v>
      </c>
      <c r="F34" s="33">
        <v>3732</v>
      </c>
      <c r="G34" s="36" t="s">
        <v>124</v>
      </c>
    </row>
    <row r="35" spans="2:7" ht="19.5" customHeight="1" thickBot="1">
      <c r="B35" s="37" t="s">
        <v>125</v>
      </c>
      <c r="C35" s="38" t="s">
        <v>65</v>
      </c>
      <c r="D35" s="39" t="s">
        <v>108</v>
      </c>
      <c r="E35" s="40">
        <v>45938.665358796294</v>
      </c>
      <c r="F35" s="38">
        <v>3744</v>
      </c>
      <c r="G35" s="41" t="s">
        <v>126</v>
      </c>
    </row>
    <row r="36" spans="2:7" ht="16.5" thickBot="1">
      <c r="B36" s="5"/>
      <c r="C36" s="5"/>
      <c r="D36" s="6"/>
      <c r="E36" s="7"/>
      <c r="F36" s="5"/>
      <c r="G36" s="5"/>
    </row>
    <row r="37" spans="2:7" ht="21" customHeight="1" thickBot="1">
      <c r="B37" s="11" t="s">
        <v>62</v>
      </c>
      <c r="C37" s="8" t="s">
        <v>127</v>
      </c>
      <c r="D37" s="8"/>
      <c r="E37" s="9"/>
      <c r="F37" s="9"/>
      <c r="G37" s="10"/>
    </row>
    <row r="38" spans="2:7" ht="19.5" customHeight="1">
      <c r="B38" s="27" t="s">
        <v>128</v>
      </c>
      <c r="C38" s="28" t="s">
        <v>62</v>
      </c>
      <c r="D38" s="29" t="s">
        <v>129</v>
      </c>
      <c r="E38" s="30">
        <v>46035</v>
      </c>
      <c r="F38" s="28">
        <v>1584</v>
      </c>
      <c r="G38" s="31" t="s">
        <v>130</v>
      </c>
    </row>
    <row r="39" spans="2:7" ht="19.5" customHeight="1">
      <c r="B39" s="32" t="s">
        <v>131</v>
      </c>
      <c r="C39" s="33" t="s">
        <v>62</v>
      </c>
      <c r="D39" s="34" t="s">
        <v>129</v>
      </c>
      <c r="E39" s="35">
        <v>46035</v>
      </c>
      <c r="F39" s="33">
        <v>1836</v>
      </c>
      <c r="G39" s="36" t="s">
        <v>94</v>
      </c>
    </row>
    <row r="40" spans="2:7" ht="19.5" customHeight="1">
      <c r="B40" s="32" t="s">
        <v>132</v>
      </c>
      <c r="C40" s="33" t="s">
        <v>62</v>
      </c>
      <c r="D40" s="34" t="s">
        <v>129</v>
      </c>
      <c r="E40" s="35">
        <v>46034</v>
      </c>
      <c r="F40" s="33">
        <v>2736</v>
      </c>
      <c r="G40" s="36" t="s">
        <v>133</v>
      </c>
    </row>
    <row r="41" spans="2:7" ht="19.5" customHeight="1">
      <c r="B41" s="32" t="s">
        <v>134</v>
      </c>
      <c r="C41" s="33" t="s">
        <v>62</v>
      </c>
      <c r="D41" s="34" t="s">
        <v>129</v>
      </c>
      <c r="E41" s="35">
        <v>46029</v>
      </c>
      <c r="F41" s="33">
        <v>2616</v>
      </c>
      <c r="G41" s="36" t="s">
        <v>133</v>
      </c>
    </row>
    <row r="42" spans="2:7" ht="19.5" customHeight="1">
      <c r="B42" s="32" t="s">
        <v>135</v>
      </c>
      <c r="C42" s="33" t="s">
        <v>62</v>
      </c>
      <c r="D42" s="34" t="s">
        <v>129</v>
      </c>
      <c r="E42" s="35">
        <v>46021</v>
      </c>
      <c r="F42" s="33">
        <v>2832</v>
      </c>
      <c r="G42" s="36" t="s">
        <v>136</v>
      </c>
    </row>
    <row r="43" spans="2:7" ht="19.5" customHeight="1">
      <c r="B43" s="32" t="s">
        <v>137</v>
      </c>
      <c r="C43" s="33" t="s">
        <v>62</v>
      </c>
      <c r="D43" s="34" t="s">
        <v>129</v>
      </c>
      <c r="E43" s="35">
        <v>46021</v>
      </c>
      <c r="F43" s="33">
        <v>2448</v>
      </c>
      <c r="G43" s="36" t="s">
        <v>138</v>
      </c>
    </row>
    <row r="44" spans="2:7" ht="19.5" customHeight="1">
      <c r="B44" s="32" t="s">
        <v>139</v>
      </c>
      <c r="C44" s="33" t="s">
        <v>62</v>
      </c>
      <c r="D44" s="34" t="s">
        <v>129</v>
      </c>
      <c r="E44" s="35">
        <v>46006</v>
      </c>
      <c r="F44" s="33">
        <v>2820</v>
      </c>
      <c r="G44" s="36" t="s">
        <v>138</v>
      </c>
    </row>
    <row r="45" spans="2:7" ht="19.5" customHeight="1">
      <c r="B45" s="32" t="s">
        <v>140</v>
      </c>
      <c r="C45" s="33" t="s">
        <v>62</v>
      </c>
      <c r="D45" s="34" t="s">
        <v>129</v>
      </c>
      <c r="E45" s="35">
        <v>46003</v>
      </c>
      <c r="F45" s="33">
        <v>2736</v>
      </c>
      <c r="G45" s="36" t="s">
        <v>141</v>
      </c>
    </row>
    <row r="46" spans="2:7" ht="19.5" customHeight="1">
      <c r="B46" s="32" t="s">
        <v>142</v>
      </c>
      <c r="C46" s="33" t="s">
        <v>62</v>
      </c>
      <c r="D46" s="34" t="s">
        <v>129</v>
      </c>
      <c r="E46" s="35">
        <v>46003</v>
      </c>
      <c r="F46" s="33">
        <v>2760</v>
      </c>
      <c r="G46" s="36" t="s">
        <v>143</v>
      </c>
    </row>
    <row r="47" spans="2:7" ht="19.5" customHeight="1">
      <c r="B47" s="32" t="s">
        <v>144</v>
      </c>
      <c r="C47" s="33" t="s">
        <v>62</v>
      </c>
      <c r="D47" s="34" t="s">
        <v>129</v>
      </c>
      <c r="E47" s="35">
        <v>46002</v>
      </c>
      <c r="F47" s="33">
        <v>2736</v>
      </c>
      <c r="G47" s="36" t="s">
        <v>145</v>
      </c>
    </row>
    <row r="48" spans="2:7" ht="19.5" customHeight="1">
      <c r="B48" s="32" t="s">
        <v>146</v>
      </c>
      <c r="C48" s="33" t="s">
        <v>62</v>
      </c>
      <c r="D48" s="34" t="s">
        <v>129</v>
      </c>
      <c r="E48" s="35">
        <v>46002</v>
      </c>
      <c r="F48" s="33">
        <v>2736</v>
      </c>
      <c r="G48" s="36" t="s">
        <v>145</v>
      </c>
    </row>
    <row r="49" spans="2:7" ht="19.5" customHeight="1">
      <c r="B49" s="32" t="s">
        <v>147</v>
      </c>
      <c r="C49" s="33" t="s">
        <v>62</v>
      </c>
      <c r="D49" s="34" t="s">
        <v>129</v>
      </c>
      <c r="E49" s="35">
        <v>46001</v>
      </c>
      <c r="F49" s="33">
        <v>2736</v>
      </c>
      <c r="G49" s="36" t="s">
        <v>148</v>
      </c>
    </row>
    <row r="50" spans="2:7" ht="19.5" customHeight="1">
      <c r="B50" s="32" t="s">
        <v>149</v>
      </c>
      <c r="C50" s="33" t="s">
        <v>62</v>
      </c>
      <c r="D50" s="34" t="s">
        <v>129</v>
      </c>
      <c r="E50" s="35">
        <v>46000</v>
      </c>
      <c r="F50" s="33">
        <v>2736</v>
      </c>
      <c r="G50" s="36" t="s">
        <v>148</v>
      </c>
    </row>
    <row r="51" spans="2:7" ht="19.5" customHeight="1">
      <c r="B51" s="32" t="s">
        <v>150</v>
      </c>
      <c r="C51" s="33" t="s">
        <v>62</v>
      </c>
      <c r="D51" s="34" t="s">
        <v>129</v>
      </c>
      <c r="E51" s="35">
        <v>46000</v>
      </c>
      <c r="F51" s="33">
        <v>2736</v>
      </c>
      <c r="G51" s="36" t="s">
        <v>151</v>
      </c>
    </row>
    <row r="52" spans="2:7" ht="19.5" customHeight="1">
      <c r="B52" s="32" t="s">
        <v>152</v>
      </c>
      <c r="C52" s="33" t="s">
        <v>62</v>
      </c>
      <c r="D52" s="34" t="s">
        <v>129</v>
      </c>
      <c r="E52" s="35">
        <v>45986</v>
      </c>
      <c r="F52" s="33">
        <v>2712</v>
      </c>
      <c r="G52" s="36" t="s">
        <v>153</v>
      </c>
    </row>
    <row r="53" spans="2:7" ht="19.5" customHeight="1">
      <c r="B53" s="32" t="s">
        <v>154</v>
      </c>
      <c r="C53" s="33" t="s">
        <v>62</v>
      </c>
      <c r="D53" s="34" t="s">
        <v>129</v>
      </c>
      <c r="E53" s="35">
        <v>45986</v>
      </c>
      <c r="F53" s="33">
        <v>2736</v>
      </c>
      <c r="G53" s="36" t="s">
        <v>155</v>
      </c>
    </row>
    <row r="54" spans="2:7" ht="19.5" customHeight="1">
      <c r="B54" s="32" t="s">
        <v>156</v>
      </c>
      <c r="C54" s="33" t="s">
        <v>62</v>
      </c>
      <c r="D54" s="34" t="s">
        <v>129</v>
      </c>
      <c r="E54" s="35">
        <v>45985</v>
      </c>
      <c r="F54" s="33">
        <v>2736</v>
      </c>
      <c r="G54" s="36" t="s">
        <v>155</v>
      </c>
    </row>
    <row r="55" spans="2:7" ht="19.5" customHeight="1">
      <c r="B55" s="32" t="s">
        <v>157</v>
      </c>
      <c r="C55" s="33" t="s">
        <v>62</v>
      </c>
      <c r="D55" s="34" t="s">
        <v>129</v>
      </c>
      <c r="E55" s="35">
        <v>45985</v>
      </c>
      <c r="F55" s="33">
        <v>2592</v>
      </c>
      <c r="G55" s="36" t="s">
        <v>158</v>
      </c>
    </row>
    <row r="56" spans="2:7" ht="19.5" customHeight="1">
      <c r="B56" s="32" t="s">
        <v>159</v>
      </c>
      <c r="C56" s="33" t="s">
        <v>62</v>
      </c>
      <c r="D56" s="34" t="s">
        <v>129</v>
      </c>
      <c r="E56" s="35">
        <v>45982</v>
      </c>
      <c r="F56" s="33">
        <v>2736</v>
      </c>
      <c r="G56" s="36" t="s">
        <v>158</v>
      </c>
    </row>
    <row r="57" spans="2:7" ht="19.5" customHeight="1">
      <c r="B57" s="32" t="s">
        <v>160</v>
      </c>
      <c r="C57" s="33" t="s">
        <v>62</v>
      </c>
      <c r="D57" s="34" t="s">
        <v>129</v>
      </c>
      <c r="E57" s="35">
        <v>45985</v>
      </c>
      <c r="F57" s="33">
        <v>2736</v>
      </c>
      <c r="G57" s="36" t="s">
        <v>161</v>
      </c>
    </row>
    <row r="58" spans="2:7" ht="19.5" customHeight="1">
      <c r="B58" s="32" t="s">
        <v>162</v>
      </c>
      <c r="C58" s="33" t="s">
        <v>62</v>
      </c>
      <c r="D58" s="34" t="s">
        <v>129</v>
      </c>
      <c r="E58" s="35">
        <v>45981</v>
      </c>
      <c r="F58" s="33">
        <v>2628</v>
      </c>
      <c r="G58" s="36" t="s">
        <v>163</v>
      </c>
    </row>
    <row r="59" spans="2:7" ht="19.5" customHeight="1">
      <c r="B59" s="32" t="s">
        <v>164</v>
      </c>
      <c r="C59" s="33" t="s">
        <v>62</v>
      </c>
      <c r="D59" s="34" t="s">
        <v>129</v>
      </c>
      <c r="E59" s="35">
        <v>45981</v>
      </c>
      <c r="F59" s="33">
        <v>2736</v>
      </c>
      <c r="G59" s="36" t="s">
        <v>163</v>
      </c>
    </row>
    <row r="60" spans="2:7" ht="19.5" customHeight="1">
      <c r="B60" s="32" t="s">
        <v>165</v>
      </c>
      <c r="C60" s="33" t="s">
        <v>62</v>
      </c>
      <c r="D60" s="34" t="s">
        <v>129</v>
      </c>
      <c r="E60" s="35">
        <v>45980</v>
      </c>
      <c r="F60" s="33">
        <v>2736</v>
      </c>
      <c r="G60" s="36" t="s">
        <v>166</v>
      </c>
    </row>
    <row r="61" spans="2:7" ht="19.5" customHeight="1">
      <c r="B61" s="32" t="s">
        <v>167</v>
      </c>
      <c r="C61" s="33" t="s">
        <v>62</v>
      </c>
      <c r="D61" s="34" t="s">
        <v>129</v>
      </c>
      <c r="E61" s="35">
        <v>45980</v>
      </c>
      <c r="F61" s="33">
        <v>2736</v>
      </c>
      <c r="G61" s="36" t="s">
        <v>166</v>
      </c>
    </row>
    <row r="62" spans="2:7" ht="19.5" customHeight="1">
      <c r="B62" s="32" t="s">
        <v>168</v>
      </c>
      <c r="C62" s="33" t="s">
        <v>62</v>
      </c>
      <c r="D62" s="34" t="s">
        <v>129</v>
      </c>
      <c r="E62" s="35">
        <v>45979</v>
      </c>
      <c r="F62" s="33">
        <v>2736</v>
      </c>
      <c r="G62" s="36" t="s">
        <v>169</v>
      </c>
    </row>
    <row r="63" spans="2:7" ht="19.5" customHeight="1">
      <c r="B63" s="32" t="s">
        <v>170</v>
      </c>
      <c r="C63" s="33" t="s">
        <v>62</v>
      </c>
      <c r="D63" s="34" t="s">
        <v>129</v>
      </c>
      <c r="E63" s="35">
        <v>45979</v>
      </c>
      <c r="F63" s="33">
        <v>2736</v>
      </c>
      <c r="G63" s="36" t="s">
        <v>169</v>
      </c>
    </row>
    <row r="64" spans="2:7" ht="19.5" customHeight="1">
      <c r="B64" s="32" t="s">
        <v>171</v>
      </c>
      <c r="C64" s="33" t="s">
        <v>62</v>
      </c>
      <c r="D64" s="34" t="s">
        <v>129</v>
      </c>
      <c r="E64" s="35">
        <v>45971</v>
      </c>
      <c r="F64" s="33">
        <v>2760</v>
      </c>
      <c r="G64" s="36" t="s">
        <v>172</v>
      </c>
    </row>
    <row r="65" spans="2:7" ht="19.5" customHeight="1">
      <c r="B65" s="32" t="s">
        <v>173</v>
      </c>
      <c r="C65" s="33" t="s">
        <v>62</v>
      </c>
      <c r="D65" s="34" t="s">
        <v>129</v>
      </c>
      <c r="E65" s="35">
        <v>45966</v>
      </c>
      <c r="F65" s="33">
        <v>2736</v>
      </c>
      <c r="G65" s="36" t="s">
        <v>174</v>
      </c>
    </row>
    <row r="66" spans="2:7" ht="19.5" customHeight="1">
      <c r="B66" s="32" t="s">
        <v>175</v>
      </c>
      <c r="C66" s="33" t="s">
        <v>62</v>
      </c>
      <c r="D66" s="34" t="s">
        <v>129</v>
      </c>
      <c r="E66" s="35">
        <v>45966</v>
      </c>
      <c r="F66" s="33">
        <v>2736</v>
      </c>
      <c r="G66" s="36" t="s">
        <v>174</v>
      </c>
    </row>
    <row r="67" spans="2:7" ht="19.5" customHeight="1">
      <c r="B67" s="32" t="s">
        <v>176</v>
      </c>
      <c r="C67" s="33" t="s">
        <v>62</v>
      </c>
      <c r="D67" s="34" t="s">
        <v>129</v>
      </c>
      <c r="E67" s="35">
        <v>45965</v>
      </c>
      <c r="F67" s="33">
        <v>2736</v>
      </c>
      <c r="G67" s="36" t="s">
        <v>109</v>
      </c>
    </row>
    <row r="68" spans="2:7" ht="19.5" customHeight="1">
      <c r="B68" s="32" t="s">
        <v>177</v>
      </c>
      <c r="C68" s="33" t="s">
        <v>62</v>
      </c>
      <c r="D68" s="34" t="s">
        <v>129</v>
      </c>
      <c r="E68" s="35">
        <v>45964</v>
      </c>
      <c r="F68" s="33">
        <v>2592</v>
      </c>
      <c r="G68" s="36" t="s">
        <v>109</v>
      </c>
    </row>
    <row r="69" spans="2:7" ht="19.5" customHeight="1">
      <c r="B69" s="32" t="s">
        <v>178</v>
      </c>
      <c r="C69" s="33" t="s">
        <v>62</v>
      </c>
      <c r="D69" s="34" t="s">
        <v>129</v>
      </c>
      <c r="E69" s="35">
        <v>45961</v>
      </c>
      <c r="F69" s="33">
        <v>2736</v>
      </c>
      <c r="G69" s="36" t="s">
        <v>109</v>
      </c>
    </row>
    <row r="70" spans="2:7" ht="19.5" customHeight="1">
      <c r="B70" s="32" t="s">
        <v>179</v>
      </c>
      <c r="C70" s="33" t="s">
        <v>62</v>
      </c>
      <c r="D70" s="34" t="s">
        <v>129</v>
      </c>
      <c r="E70" s="35">
        <v>45960.554039351853</v>
      </c>
      <c r="F70" s="33">
        <v>2736</v>
      </c>
      <c r="G70" s="36" t="s">
        <v>112</v>
      </c>
    </row>
    <row r="71" spans="2:7" ht="19.5" customHeight="1">
      <c r="B71" s="32" t="s">
        <v>180</v>
      </c>
      <c r="C71" s="33" t="s">
        <v>62</v>
      </c>
      <c r="D71" s="34" t="s">
        <v>129</v>
      </c>
      <c r="E71" s="35">
        <v>45959.289398148147</v>
      </c>
      <c r="F71" s="33">
        <v>2736</v>
      </c>
      <c r="G71" s="36" t="s">
        <v>112</v>
      </c>
    </row>
    <row r="72" spans="2:7" ht="19.5" customHeight="1">
      <c r="B72" s="32" t="s">
        <v>181</v>
      </c>
      <c r="C72" s="33" t="s">
        <v>62</v>
      </c>
      <c r="D72" s="34" t="s">
        <v>129</v>
      </c>
      <c r="E72" s="35">
        <v>45958.367418981485</v>
      </c>
      <c r="F72" s="33">
        <v>2736</v>
      </c>
      <c r="G72" s="36" t="s">
        <v>182</v>
      </c>
    </row>
    <row r="73" spans="2:7" ht="19.5" customHeight="1">
      <c r="B73" s="32" t="s">
        <v>183</v>
      </c>
      <c r="C73" s="33" t="s">
        <v>62</v>
      </c>
      <c r="D73" s="34" t="s">
        <v>129</v>
      </c>
      <c r="E73" s="35">
        <v>45958.460405092592</v>
      </c>
      <c r="F73" s="33">
        <v>2736</v>
      </c>
      <c r="G73" s="36" t="s">
        <v>184</v>
      </c>
    </row>
    <row r="74" spans="2:7" ht="19.5" customHeight="1">
      <c r="B74" s="32" t="s">
        <v>185</v>
      </c>
      <c r="C74" s="33" t="s">
        <v>62</v>
      </c>
      <c r="D74" s="34" t="s">
        <v>129</v>
      </c>
      <c r="E74" s="35">
        <v>45957.280694444446</v>
      </c>
      <c r="F74" s="33">
        <v>2628</v>
      </c>
      <c r="G74" s="36" t="s">
        <v>184</v>
      </c>
    </row>
    <row r="75" spans="2:7" ht="19.5" customHeight="1" thickBot="1">
      <c r="B75" s="37" t="s">
        <v>186</v>
      </c>
      <c r="C75" s="38" t="s">
        <v>62</v>
      </c>
      <c r="D75" s="39" t="s">
        <v>129</v>
      </c>
      <c r="E75" s="40">
        <v>45957.550162037034</v>
      </c>
      <c r="F75" s="38">
        <v>2592</v>
      </c>
      <c r="G75" s="41" t="s">
        <v>187</v>
      </c>
    </row>
    <row r="76" spans="2:7" ht="16.5" thickBot="1">
      <c r="B76" s="5"/>
      <c r="C76" s="5"/>
      <c r="D76" s="6"/>
      <c r="E76" s="7"/>
      <c r="F76" s="5"/>
      <c r="G76" s="5"/>
    </row>
    <row r="77" spans="2:7" ht="21" customHeight="1" thickBot="1">
      <c r="B77" s="11" t="s">
        <v>64</v>
      </c>
      <c r="C77" s="8" t="s">
        <v>188</v>
      </c>
      <c r="D77" s="8"/>
      <c r="E77" s="9"/>
      <c r="F77" s="9"/>
      <c r="G77" s="10"/>
    </row>
    <row r="78" spans="2:7" ht="19.5" customHeight="1">
      <c r="B78" s="27" t="s">
        <v>189</v>
      </c>
      <c r="C78" s="28" t="s">
        <v>64</v>
      </c>
      <c r="D78" s="42" t="s">
        <v>190</v>
      </c>
      <c r="E78" s="30">
        <v>46049</v>
      </c>
      <c r="F78" s="28">
        <v>5760</v>
      </c>
      <c r="G78" s="31" t="s">
        <v>94</v>
      </c>
    </row>
    <row r="79" spans="2:7" ht="19.5" customHeight="1">
      <c r="B79" s="32" t="s">
        <v>191</v>
      </c>
      <c r="C79" s="33" t="s">
        <v>64</v>
      </c>
      <c r="D79" s="43" t="s">
        <v>190</v>
      </c>
      <c r="E79" s="35">
        <v>46084</v>
      </c>
      <c r="F79" s="33">
        <v>17440</v>
      </c>
      <c r="G79" s="36" t="s">
        <v>192</v>
      </c>
    </row>
    <row r="80" spans="2:7" ht="19.5" customHeight="1">
      <c r="B80" s="32" t="s">
        <v>193</v>
      </c>
      <c r="C80" s="33" t="s">
        <v>64</v>
      </c>
      <c r="D80" s="43" t="s">
        <v>190</v>
      </c>
      <c r="E80" s="35">
        <v>46073</v>
      </c>
      <c r="F80" s="33">
        <v>17280</v>
      </c>
      <c r="G80" s="36" t="s">
        <v>194</v>
      </c>
    </row>
    <row r="81" spans="2:7" ht="19.5" customHeight="1">
      <c r="B81" s="32" t="s">
        <v>195</v>
      </c>
      <c r="C81" s="33" t="s">
        <v>64</v>
      </c>
      <c r="D81" s="43" t="s">
        <v>190</v>
      </c>
      <c r="E81" s="35">
        <v>46065</v>
      </c>
      <c r="F81" s="33">
        <v>18000</v>
      </c>
      <c r="G81" s="36" t="s">
        <v>141</v>
      </c>
    </row>
    <row r="82" spans="2:7" ht="19.5" customHeight="1">
      <c r="B82" s="32" t="s">
        <v>196</v>
      </c>
      <c r="C82" s="33" t="s">
        <v>64</v>
      </c>
      <c r="D82" s="43" t="s">
        <v>190</v>
      </c>
      <c r="E82" s="35">
        <v>46048</v>
      </c>
      <c r="F82" s="33">
        <v>17280</v>
      </c>
      <c r="G82" s="36" t="s">
        <v>143</v>
      </c>
    </row>
    <row r="83" spans="2:7" ht="19.5" customHeight="1">
      <c r="B83" s="32" t="s">
        <v>197</v>
      </c>
      <c r="C83" s="33" t="s">
        <v>64</v>
      </c>
      <c r="D83" s="43" t="s">
        <v>190</v>
      </c>
      <c r="E83" s="35">
        <v>46014</v>
      </c>
      <c r="F83" s="33">
        <v>17200</v>
      </c>
      <c r="G83" s="36" t="s">
        <v>148</v>
      </c>
    </row>
    <row r="84" spans="2:7" ht="19.5" customHeight="1">
      <c r="B84" s="32" t="s">
        <v>198</v>
      </c>
      <c r="C84" s="33" t="s">
        <v>64</v>
      </c>
      <c r="D84" s="43" t="s">
        <v>190</v>
      </c>
      <c r="E84" s="35">
        <v>46000</v>
      </c>
      <c r="F84" s="33">
        <v>18000</v>
      </c>
      <c r="G84" s="36" t="s">
        <v>153</v>
      </c>
    </row>
    <row r="85" spans="2:7" ht="19.5" customHeight="1">
      <c r="B85" s="32" t="s">
        <v>199</v>
      </c>
      <c r="C85" s="33" t="s">
        <v>64</v>
      </c>
      <c r="D85" s="43" t="s">
        <v>190</v>
      </c>
      <c r="E85" s="35">
        <v>45993</v>
      </c>
      <c r="F85" s="33">
        <v>18440</v>
      </c>
      <c r="G85" s="36" t="s">
        <v>153</v>
      </c>
    </row>
    <row r="86" spans="2:7" ht="19.5" customHeight="1">
      <c r="B86" s="32" t="s">
        <v>200</v>
      </c>
      <c r="C86" s="33" t="s">
        <v>64</v>
      </c>
      <c r="D86" s="43" t="s">
        <v>190</v>
      </c>
      <c r="E86" s="35">
        <v>45988</v>
      </c>
      <c r="F86" s="33">
        <v>17280</v>
      </c>
      <c r="G86" s="36" t="s">
        <v>201</v>
      </c>
    </row>
    <row r="87" spans="2:7" ht="19.5" customHeight="1">
      <c r="B87" s="32" t="s">
        <v>202</v>
      </c>
      <c r="C87" s="33" t="s">
        <v>64</v>
      </c>
      <c r="D87" s="43" t="s">
        <v>190</v>
      </c>
      <c r="E87" s="35">
        <v>45981</v>
      </c>
      <c r="F87" s="33">
        <v>18000</v>
      </c>
      <c r="G87" s="36" t="s">
        <v>201</v>
      </c>
    </row>
    <row r="88" spans="2:7" ht="19.5" customHeight="1">
      <c r="B88" s="32" t="s">
        <v>203</v>
      </c>
      <c r="C88" s="33" t="s">
        <v>64</v>
      </c>
      <c r="D88" s="43" t="s">
        <v>190</v>
      </c>
      <c r="E88" s="35">
        <v>45975.529444444444</v>
      </c>
      <c r="F88" s="33">
        <v>17280</v>
      </c>
      <c r="G88" s="36" t="s">
        <v>204</v>
      </c>
    </row>
    <row r="89" spans="2:7" ht="19.5" customHeight="1">
      <c r="B89" s="32" t="s">
        <v>205</v>
      </c>
      <c r="C89" s="33" t="s">
        <v>64</v>
      </c>
      <c r="D89" s="43" t="s">
        <v>190</v>
      </c>
      <c r="E89" s="35">
        <v>45967</v>
      </c>
      <c r="F89" s="33">
        <v>17280</v>
      </c>
      <c r="G89" s="36" t="s">
        <v>206</v>
      </c>
    </row>
    <row r="90" spans="2:7" ht="19.5" customHeight="1">
      <c r="B90" s="32" t="s">
        <v>207</v>
      </c>
      <c r="C90" s="33" t="s">
        <v>64</v>
      </c>
      <c r="D90" s="43" t="s">
        <v>190</v>
      </c>
      <c r="E90" s="35">
        <v>45964</v>
      </c>
      <c r="F90" s="33">
        <v>18000</v>
      </c>
      <c r="G90" s="36" t="s">
        <v>182</v>
      </c>
    </row>
    <row r="91" spans="2:7" ht="19.5" customHeight="1">
      <c r="B91" s="32" t="s">
        <v>208</v>
      </c>
      <c r="C91" s="33" t="s">
        <v>64</v>
      </c>
      <c r="D91" s="43" t="s">
        <v>190</v>
      </c>
      <c r="E91" s="35">
        <v>45953.457662037035</v>
      </c>
      <c r="F91" s="33">
        <v>17280</v>
      </c>
      <c r="G91" s="36" t="s">
        <v>209</v>
      </c>
    </row>
    <row r="92" spans="2:7" ht="19.5" customHeight="1">
      <c r="B92" s="32" t="s">
        <v>210</v>
      </c>
      <c r="C92" s="33" t="s">
        <v>64</v>
      </c>
      <c r="D92" s="43" t="s">
        <v>190</v>
      </c>
      <c r="E92" s="35">
        <v>45946.379837962966</v>
      </c>
      <c r="F92" s="33">
        <v>17280</v>
      </c>
      <c r="G92" s="36" t="s">
        <v>100</v>
      </c>
    </row>
    <row r="93" spans="2:7" ht="19.5" customHeight="1">
      <c r="B93" s="32" t="s">
        <v>211</v>
      </c>
      <c r="C93" s="33" t="s">
        <v>64</v>
      </c>
      <c r="D93" s="43" t="s">
        <v>190</v>
      </c>
      <c r="E93" s="35">
        <v>45936</v>
      </c>
      <c r="F93" s="33">
        <v>17680</v>
      </c>
      <c r="G93" s="36" t="s">
        <v>212</v>
      </c>
    </row>
    <row r="94" spans="2:7" ht="19.5" customHeight="1">
      <c r="B94" s="32" t="s">
        <v>213</v>
      </c>
      <c r="C94" s="33" t="s">
        <v>64</v>
      </c>
      <c r="D94" s="43" t="s">
        <v>190</v>
      </c>
      <c r="E94" s="35">
        <v>45923</v>
      </c>
      <c r="F94" s="33">
        <v>17280</v>
      </c>
      <c r="G94" s="36" t="s">
        <v>214</v>
      </c>
    </row>
    <row r="95" spans="2:7" ht="19.5" customHeight="1">
      <c r="B95" s="32" t="s">
        <v>215</v>
      </c>
      <c r="C95" s="33" t="s">
        <v>64</v>
      </c>
      <c r="D95" s="43" t="s">
        <v>190</v>
      </c>
      <c r="E95" s="35">
        <v>45919</v>
      </c>
      <c r="F95" s="33">
        <v>16560</v>
      </c>
      <c r="G95" s="36" t="s">
        <v>216</v>
      </c>
    </row>
    <row r="96" spans="2:7" ht="19.5" customHeight="1">
      <c r="B96" s="32" t="s">
        <v>217</v>
      </c>
      <c r="C96" s="33" t="s">
        <v>64</v>
      </c>
      <c r="D96" s="43" t="s">
        <v>190</v>
      </c>
      <c r="E96" s="35">
        <v>45912.263553240744</v>
      </c>
      <c r="F96" s="33">
        <v>17280</v>
      </c>
      <c r="G96" s="36" t="s">
        <v>218</v>
      </c>
    </row>
    <row r="97" spans="2:7" ht="19.5" customHeight="1">
      <c r="B97" s="32" t="s">
        <v>219</v>
      </c>
      <c r="C97" s="33" t="s">
        <v>64</v>
      </c>
      <c r="D97" s="43" t="s">
        <v>190</v>
      </c>
      <c r="E97" s="35">
        <v>45905.369884259257</v>
      </c>
      <c r="F97" s="33">
        <v>18000</v>
      </c>
      <c r="G97" s="36" t="s">
        <v>220</v>
      </c>
    </row>
    <row r="98" spans="2:7" ht="19.5" customHeight="1">
      <c r="B98" s="32" t="s">
        <v>221</v>
      </c>
      <c r="C98" s="33" t="s">
        <v>64</v>
      </c>
      <c r="D98" s="43" t="s">
        <v>190</v>
      </c>
      <c r="E98" s="35">
        <v>45897.491805555554</v>
      </c>
      <c r="F98" s="33">
        <v>12240</v>
      </c>
      <c r="G98" s="36" t="s">
        <v>222</v>
      </c>
    </row>
    <row r="99" spans="2:7" ht="19.5" customHeight="1">
      <c r="B99" s="32" t="s">
        <v>223</v>
      </c>
      <c r="C99" s="33" t="s">
        <v>64</v>
      </c>
      <c r="D99" s="43" t="s">
        <v>190</v>
      </c>
      <c r="E99" s="35">
        <v>45895.491805555554</v>
      </c>
      <c r="F99" s="33">
        <v>5120</v>
      </c>
      <c r="G99" s="36" t="s">
        <v>222</v>
      </c>
    </row>
    <row r="100" spans="2:7" ht="19.5" customHeight="1">
      <c r="B100" s="32" t="s">
        <v>224</v>
      </c>
      <c r="C100" s="33" t="s">
        <v>64</v>
      </c>
      <c r="D100" s="43" t="s">
        <v>190</v>
      </c>
      <c r="E100" s="35">
        <v>45863.611087962963</v>
      </c>
      <c r="F100" s="33">
        <v>18000</v>
      </c>
      <c r="G100" s="36" t="s">
        <v>225</v>
      </c>
    </row>
    <row r="101" spans="2:7" ht="19.5" customHeight="1">
      <c r="B101" s="32" t="s">
        <v>226</v>
      </c>
      <c r="C101" s="33" t="s">
        <v>64</v>
      </c>
      <c r="D101" s="43" t="s">
        <v>190</v>
      </c>
      <c r="E101" s="35">
        <v>45838.587291666663</v>
      </c>
      <c r="F101" s="33">
        <v>18000</v>
      </c>
      <c r="G101" s="36" t="s">
        <v>227</v>
      </c>
    </row>
    <row r="102" spans="2:7" ht="19.5" customHeight="1">
      <c r="B102" s="32" t="s">
        <v>228</v>
      </c>
      <c r="C102" s="33" t="s">
        <v>64</v>
      </c>
      <c r="D102" s="43" t="s">
        <v>190</v>
      </c>
      <c r="E102" s="35">
        <v>45834.324560185189</v>
      </c>
      <c r="F102" s="33">
        <v>17280</v>
      </c>
      <c r="G102" s="36" t="s">
        <v>227</v>
      </c>
    </row>
    <row r="103" spans="2:7" ht="19.5" customHeight="1">
      <c r="B103" s="32" t="s">
        <v>229</v>
      </c>
      <c r="C103" s="33" t="s">
        <v>64</v>
      </c>
      <c r="D103" s="43" t="s">
        <v>190</v>
      </c>
      <c r="E103" s="35">
        <v>45831</v>
      </c>
      <c r="F103" s="33">
        <v>7920</v>
      </c>
      <c r="G103" s="36" t="s">
        <v>230</v>
      </c>
    </row>
    <row r="104" spans="2:7" ht="19.5" customHeight="1">
      <c r="B104" s="32" t="s">
        <v>231</v>
      </c>
      <c r="C104" s="33" t="s">
        <v>64</v>
      </c>
      <c r="D104" s="43" t="s">
        <v>190</v>
      </c>
      <c r="E104" s="35">
        <v>45828</v>
      </c>
      <c r="F104" s="33">
        <v>7200</v>
      </c>
      <c r="G104" s="36" t="s">
        <v>232</v>
      </c>
    </row>
    <row r="105" spans="2:7" ht="19.5" customHeight="1">
      <c r="B105" s="32" t="s">
        <v>233</v>
      </c>
      <c r="C105" s="33" t="s">
        <v>64</v>
      </c>
      <c r="D105" s="43" t="s">
        <v>190</v>
      </c>
      <c r="E105" s="35">
        <v>45827</v>
      </c>
      <c r="F105" s="33">
        <v>7200</v>
      </c>
      <c r="G105" s="36" t="s">
        <v>234</v>
      </c>
    </row>
    <row r="106" spans="2:7" ht="19.5" customHeight="1">
      <c r="B106" s="32" t="s">
        <v>235</v>
      </c>
      <c r="C106" s="33" t="s">
        <v>64</v>
      </c>
      <c r="D106" s="43" t="s">
        <v>190</v>
      </c>
      <c r="E106" s="35">
        <v>45820</v>
      </c>
      <c r="F106" s="33">
        <v>7920</v>
      </c>
      <c r="G106" s="36" t="s">
        <v>236</v>
      </c>
    </row>
    <row r="107" spans="2:7" ht="19.5" customHeight="1">
      <c r="B107" s="32" t="s">
        <v>237</v>
      </c>
      <c r="C107" s="33" t="s">
        <v>64</v>
      </c>
      <c r="D107" s="43" t="s">
        <v>190</v>
      </c>
      <c r="E107" s="35">
        <v>45811</v>
      </c>
      <c r="F107" s="33">
        <v>7200</v>
      </c>
      <c r="G107" s="36" t="s">
        <v>238</v>
      </c>
    </row>
    <row r="108" spans="2:7" ht="19.5" customHeight="1">
      <c r="B108" s="32" t="s">
        <v>239</v>
      </c>
      <c r="C108" s="33" t="s">
        <v>64</v>
      </c>
      <c r="D108" s="43" t="s">
        <v>190</v>
      </c>
      <c r="E108" s="35">
        <v>45810</v>
      </c>
      <c r="F108" s="33">
        <v>7200</v>
      </c>
      <c r="G108" s="36" t="s">
        <v>240</v>
      </c>
    </row>
    <row r="109" spans="2:7" ht="19.5" customHeight="1" thickBot="1">
      <c r="B109" s="37" t="s">
        <v>241</v>
      </c>
      <c r="C109" s="38" t="s">
        <v>64</v>
      </c>
      <c r="D109" s="44" t="s">
        <v>190</v>
      </c>
      <c r="E109" s="40">
        <v>45804</v>
      </c>
      <c r="F109" s="38">
        <v>7200</v>
      </c>
      <c r="G109" s="41" t="s">
        <v>242</v>
      </c>
    </row>
  </sheetData>
  <mergeCells count="1">
    <mergeCell ref="B1:G1"/>
  </mergeCells>
  <phoneticPr fontId="0" type="noConversion"/>
  <pageMargins left="0.19685039370078741" right="0.19685039370078741" top="0.39370078740157483" bottom="0.39370078740157483" header="0" footer="0"/>
  <pageSetup paperSize="9" scale="77" fitToHeight="1000" orientation="landscape" verticalDpi="0" r:id="rId1"/>
  <headerFooter scaleWithDoc="0" alignWithMargins="0">
    <oddHeader>&amp;A</oddHeader>
    <oddFooter>Page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89F"/>
    <pageSetUpPr fitToPage="1"/>
  </sheetPr>
  <dimension ref="B1:G91"/>
  <sheetViews>
    <sheetView showGridLines="0" workbookViewId="0">
      <pane ySplit="2" topLeftCell="A3" activePane="bottomLeft" state="frozen"/>
      <selection pane="bottomLeft" activeCell="E8" sqref="E8"/>
    </sheetView>
  </sheetViews>
  <sheetFormatPr defaultColWidth="11.375" defaultRowHeight="15.75"/>
  <cols>
    <col min="1" max="1" width="4.75" style="3" customWidth="1"/>
    <col min="2" max="3" width="19.125" style="4" customWidth="1"/>
    <col min="4" max="4" width="81.25" style="3" customWidth="1"/>
    <col min="5" max="5" width="16.25" style="2" customWidth="1"/>
    <col min="6" max="6" width="23.75" style="20" customWidth="1"/>
    <col min="7" max="7" width="17.125" style="2" customWidth="1"/>
    <col min="8" max="16384" width="11.375" style="3"/>
  </cols>
  <sheetData>
    <row r="1" spans="2:7" ht="45" customHeight="1" thickBot="1">
      <c r="B1" s="130" t="s">
        <v>298</v>
      </c>
      <c r="C1" s="132"/>
      <c r="D1" s="132"/>
      <c r="E1" s="132"/>
      <c r="F1" s="132"/>
      <c r="G1" s="131"/>
    </row>
    <row r="2" spans="2:7" s="4" customFormat="1" ht="16.5" thickBot="1">
      <c r="B2" s="22" t="s">
        <v>243</v>
      </c>
      <c r="C2" s="23" t="s">
        <v>68</v>
      </c>
      <c r="D2" s="23" t="s">
        <v>1</v>
      </c>
      <c r="E2" s="24" t="s">
        <v>67</v>
      </c>
      <c r="F2" s="25" t="s">
        <v>244</v>
      </c>
      <c r="G2" s="26" t="s">
        <v>245</v>
      </c>
    </row>
    <row r="3" spans="2:7" s="21" customFormat="1" ht="24" customHeight="1">
      <c r="B3" s="77">
        <v>2007384764</v>
      </c>
      <c r="C3" s="78">
        <v>1010039</v>
      </c>
      <c r="D3" s="79" t="s">
        <v>16</v>
      </c>
      <c r="E3" s="78">
        <v>23065004</v>
      </c>
      <c r="F3" s="80">
        <v>1332</v>
      </c>
      <c r="G3" s="81">
        <v>46087</v>
      </c>
    </row>
    <row r="4" spans="2:7" s="21" customFormat="1" ht="24" customHeight="1">
      <c r="B4" s="77">
        <v>2007384749</v>
      </c>
      <c r="C4" s="78">
        <v>5007480</v>
      </c>
      <c r="D4" s="79" t="s">
        <v>259</v>
      </c>
      <c r="E4" s="78">
        <v>23116002</v>
      </c>
      <c r="F4" s="80">
        <v>1836</v>
      </c>
      <c r="G4" s="81">
        <v>46138</v>
      </c>
    </row>
    <row r="5" spans="2:7" s="21" customFormat="1" ht="24" customHeight="1">
      <c r="B5" s="77">
        <v>2007384756</v>
      </c>
      <c r="C5" s="78">
        <v>5007480</v>
      </c>
      <c r="D5" s="79" t="s">
        <v>259</v>
      </c>
      <c r="E5" s="78">
        <v>23116002</v>
      </c>
      <c r="F5" s="80">
        <v>2016</v>
      </c>
      <c r="G5" s="81">
        <v>46138</v>
      </c>
    </row>
    <row r="6" spans="2:7" s="21" customFormat="1" ht="24" customHeight="1">
      <c r="B6" s="77">
        <v>2007384753</v>
      </c>
      <c r="C6" s="78">
        <v>5007480</v>
      </c>
      <c r="D6" s="79" t="s">
        <v>259</v>
      </c>
      <c r="E6" s="78">
        <v>23116002</v>
      </c>
      <c r="F6" s="80">
        <v>2016</v>
      </c>
      <c r="G6" s="81">
        <v>46138</v>
      </c>
    </row>
    <row r="7" spans="2:7" s="21" customFormat="1" ht="24" customHeight="1">
      <c r="B7" s="77">
        <v>2007384752</v>
      </c>
      <c r="C7" s="78">
        <v>5050011</v>
      </c>
      <c r="D7" s="79" t="s">
        <v>260</v>
      </c>
      <c r="E7" s="78">
        <v>23256001</v>
      </c>
      <c r="F7" s="80">
        <v>1146</v>
      </c>
      <c r="G7" s="81">
        <v>46278</v>
      </c>
    </row>
    <row r="8" spans="2:7" s="21" customFormat="1" ht="24" customHeight="1">
      <c r="B8" s="77">
        <v>2007384741</v>
      </c>
      <c r="C8" s="78">
        <v>5050011</v>
      </c>
      <c r="D8" s="79" t="s">
        <v>260</v>
      </c>
      <c r="E8" s="78">
        <v>23256002</v>
      </c>
      <c r="F8" s="80">
        <v>1470</v>
      </c>
      <c r="G8" s="81">
        <v>46278</v>
      </c>
    </row>
    <row r="9" spans="2:7" s="21" customFormat="1" ht="24" customHeight="1">
      <c r="B9" s="77">
        <v>2007384739</v>
      </c>
      <c r="C9" s="78">
        <v>5050011</v>
      </c>
      <c r="D9" s="79" t="s">
        <v>260</v>
      </c>
      <c r="E9" s="78">
        <v>23256002</v>
      </c>
      <c r="F9" s="80">
        <v>1182</v>
      </c>
      <c r="G9" s="81">
        <v>46278</v>
      </c>
    </row>
    <row r="10" spans="2:7" s="21" customFormat="1" ht="24" customHeight="1">
      <c r="B10" s="77">
        <v>2007384759</v>
      </c>
      <c r="C10" s="78">
        <v>5050011</v>
      </c>
      <c r="D10" s="79" t="s">
        <v>260</v>
      </c>
      <c r="E10" s="78">
        <v>23257002</v>
      </c>
      <c r="F10" s="80">
        <v>714</v>
      </c>
      <c r="G10" s="81">
        <v>46279</v>
      </c>
    </row>
    <row r="11" spans="2:7" s="21" customFormat="1" ht="24" customHeight="1">
      <c r="B11" s="77">
        <v>2007383011</v>
      </c>
      <c r="C11" s="78">
        <v>1006322</v>
      </c>
      <c r="D11" s="79" t="s">
        <v>3</v>
      </c>
      <c r="E11" s="78">
        <v>2790224</v>
      </c>
      <c r="F11" s="80">
        <v>720</v>
      </c>
      <c r="G11" s="81">
        <v>46439</v>
      </c>
    </row>
    <row r="12" spans="2:7" s="21" customFormat="1" ht="24" customHeight="1">
      <c r="B12" s="77">
        <v>2007383014</v>
      </c>
      <c r="C12" s="78">
        <v>1006322</v>
      </c>
      <c r="D12" s="79" t="s">
        <v>3</v>
      </c>
      <c r="E12" s="78">
        <v>2790224</v>
      </c>
      <c r="F12" s="80">
        <v>720</v>
      </c>
      <c r="G12" s="81">
        <v>46439</v>
      </c>
    </row>
    <row r="13" spans="2:7" s="21" customFormat="1" ht="24" customHeight="1">
      <c r="B13" s="77">
        <v>2007414890</v>
      </c>
      <c r="C13" s="78">
        <v>1006322</v>
      </c>
      <c r="D13" s="79" t="s">
        <v>3</v>
      </c>
      <c r="E13" s="78">
        <v>2790224</v>
      </c>
      <c r="F13" s="80">
        <v>252</v>
      </c>
      <c r="G13" s="81">
        <v>46439</v>
      </c>
    </row>
    <row r="14" spans="2:7" s="21" customFormat="1" ht="24" customHeight="1">
      <c r="B14" s="77">
        <v>2007387155</v>
      </c>
      <c r="C14" s="78">
        <v>2030027</v>
      </c>
      <c r="D14" s="79" t="s">
        <v>254</v>
      </c>
      <c r="E14" s="78" t="s">
        <v>256</v>
      </c>
      <c r="F14" s="80">
        <v>2720</v>
      </c>
      <c r="G14" s="81">
        <v>46488</v>
      </c>
    </row>
    <row r="15" spans="2:7" s="21" customFormat="1" ht="24" customHeight="1">
      <c r="B15" s="77">
        <v>2007395229</v>
      </c>
      <c r="C15" s="78">
        <v>1010039</v>
      </c>
      <c r="D15" s="79" t="s">
        <v>16</v>
      </c>
      <c r="E15" s="78">
        <v>24124002</v>
      </c>
      <c r="F15" s="80">
        <v>2880</v>
      </c>
      <c r="G15" s="81">
        <v>46510</v>
      </c>
    </row>
    <row r="16" spans="2:7" s="21" customFormat="1" ht="24" customHeight="1">
      <c r="B16" s="77">
        <v>2007395241</v>
      </c>
      <c r="C16" s="78">
        <v>1010039</v>
      </c>
      <c r="D16" s="79" t="s">
        <v>16</v>
      </c>
      <c r="E16" s="78">
        <v>24124002</v>
      </c>
      <c r="F16" s="80">
        <v>2880</v>
      </c>
      <c r="G16" s="81">
        <v>46510</v>
      </c>
    </row>
    <row r="17" spans="2:7" s="21" customFormat="1" ht="24" customHeight="1">
      <c r="B17" s="77">
        <v>2007395242</v>
      </c>
      <c r="C17" s="78">
        <v>1010039</v>
      </c>
      <c r="D17" s="79" t="s">
        <v>16</v>
      </c>
      <c r="E17" s="78">
        <v>24124002</v>
      </c>
      <c r="F17" s="80">
        <v>2880</v>
      </c>
      <c r="G17" s="81">
        <v>46510</v>
      </c>
    </row>
    <row r="18" spans="2:7" s="21" customFormat="1" ht="24" customHeight="1">
      <c r="B18" s="77">
        <v>2007395293</v>
      </c>
      <c r="C18" s="78">
        <v>1010039</v>
      </c>
      <c r="D18" s="79" t="s">
        <v>16</v>
      </c>
      <c r="E18" s="78">
        <v>24124002</v>
      </c>
      <c r="F18" s="80">
        <v>1980</v>
      </c>
      <c r="G18" s="81">
        <v>46510</v>
      </c>
    </row>
    <row r="19" spans="2:7" s="21" customFormat="1" ht="24" customHeight="1">
      <c r="B19" s="77">
        <v>2007388346</v>
      </c>
      <c r="C19" s="78">
        <v>2012052</v>
      </c>
      <c r="D19" s="79" t="s">
        <v>10</v>
      </c>
      <c r="E19" s="78">
        <v>24171003</v>
      </c>
      <c r="F19" s="80">
        <v>1152</v>
      </c>
      <c r="G19" s="81">
        <v>46569</v>
      </c>
    </row>
    <row r="20" spans="2:7" s="21" customFormat="1" ht="24" customHeight="1">
      <c r="B20" s="77">
        <v>2007388336</v>
      </c>
      <c r="C20" s="78">
        <v>2012052</v>
      </c>
      <c r="D20" s="79" t="s">
        <v>10</v>
      </c>
      <c r="E20" s="78">
        <v>24171003</v>
      </c>
      <c r="F20" s="80">
        <v>654</v>
      </c>
      <c r="G20" s="81">
        <v>46569</v>
      </c>
    </row>
    <row r="21" spans="2:7" s="21" customFormat="1" ht="24" customHeight="1">
      <c r="B21" s="77">
        <v>2007388325</v>
      </c>
      <c r="C21" s="78">
        <v>2012052</v>
      </c>
      <c r="D21" s="79" t="s">
        <v>10</v>
      </c>
      <c r="E21" s="78">
        <v>24172002</v>
      </c>
      <c r="F21" s="80">
        <v>1146</v>
      </c>
      <c r="G21" s="81">
        <v>46571</v>
      </c>
    </row>
    <row r="22" spans="2:7" s="21" customFormat="1" ht="24" customHeight="1">
      <c r="B22" s="77">
        <v>2007388324</v>
      </c>
      <c r="C22" s="78">
        <v>2012052</v>
      </c>
      <c r="D22" s="79" t="s">
        <v>10</v>
      </c>
      <c r="E22" s="78">
        <v>24172003</v>
      </c>
      <c r="F22" s="80">
        <v>1152</v>
      </c>
      <c r="G22" s="81">
        <v>46571</v>
      </c>
    </row>
    <row r="23" spans="2:7" s="21" customFormat="1" ht="24" customHeight="1">
      <c r="B23" s="77">
        <v>2007388322</v>
      </c>
      <c r="C23" s="78">
        <v>2012052</v>
      </c>
      <c r="D23" s="79" t="s">
        <v>10</v>
      </c>
      <c r="E23" s="78">
        <v>24169003</v>
      </c>
      <c r="F23" s="80">
        <v>1152</v>
      </c>
      <c r="G23" s="81">
        <v>46571</v>
      </c>
    </row>
    <row r="24" spans="2:7" s="21" customFormat="1" ht="24" customHeight="1">
      <c r="B24" s="77">
        <v>2007388332</v>
      </c>
      <c r="C24" s="78">
        <v>2012052</v>
      </c>
      <c r="D24" s="79" t="s">
        <v>10</v>
      </c>
      <c r="E24" s="78">
        <v>24170003</v>
      </c>
      <c r="F24" s="80">
        <v>1152</v>
      </c>
      <c r="G24" s="81">
        <v>46571</v>
      </c>
    </row>
    <row r="25" spans="2:7" s="21" customFormat="1" ht="24" customHeight="1">
      <c r="B25" s="77">
        <v>2007388329</v>
      </c>
      <c r="C25" s="78">
        <v>2012052</v>
      </c>
      <c r="D25" s="79" t="s">
        <v>10</v>
      </c>
      <c r="E25" s="78">
        <v>24170003</v>
      </c>
      <c r="F25" s="80">
        <v>1152</v>
      </c>
      <c r="G25" s="81">
        <v>46571</v>
      </c>
    </row>
    <row r="26" spans="2:7" s="21" customFormat="1" ht="24" customHeight="1">
      <c r="B26" s="77">
        <v>2007388323</v>
      </c>
      <c r="C26" s="78">
        <v>2012052</v>
      </c>
      <c r="D26" s="79" t="s">
        <v>10</v>
      </c>
      <c r="E26" s="78">
        <v>24170003</v>
      </c>
      <c r="F26" s="80">
        <v>1152</v>
      </c>
      <c r="G26" s="81">
        <v>46571</v>
      </c>
    </row>
    <row r="27" spans="2:7" s="21" customFormat="1" ht="24" customHeight="1">
      <c r="B27" s="77">
        <v>2007388328</v>
      </c>
      <c r="C27" s="78">
        <v>2012052</v>
      </c>
      <c r="D27" s="79" t="s">
        <v>10</v>
      </c>
      <c r="E27" s="78">
        <v>24172003</v>
      </c>
      <c r="F27" s="80">
        <v>1152</v>
      </c>
      <c r="G27" s="81">
        <v>46571</v>
      </c>
    </row>
    <row r="28" spans="2:7" s="21" customFormat="1" ht="24" customHeight="1">
      <c r="B28" s="77">
        <v>2007388333</v>
      </c>
      <c r="C28" s="78">
        <v>2012052</v>
      </c>
      <c r="D28" s="79" t="s">
        <v>10</v>
      </c>
      <c r="E28" s="78">
        <v>24169003</v>
      </c>
      <c r="F28" s="80">
        <v>1152</v>
      </c>
      <c r="G28" s="81">
        <v>46571</v>
      </c>
    </row>
    <row r="29" spans="2:7" s="21" customFormat="1" ht="24" customHeight="1">
      <c r="B29" s="77">
        <v>2007398373</v>
      </c>
      <c r="C29" s="78">
        <v>1040081</v>
      </c>
      <c r="D29" s="79" t="s">
        <v>246</v>
      </c>
      <c r="E29" s="78" t="s">
        <v>248</v>
      </c>
      <c r="F29" s="80">
        <v>3024</v>
      </c>
      <c r="G29" s="81">
        <v>46608</v>
      </c>
    </row>
    <row r="30" spans="2:7" s="21" customFormat="1" ht="24" customHeight="1">
      <c r="B30" s="77">
        <v>2007398380</v>
      </c>
      <c r="C30" s="78">
        <v>1040081</v>
      </c>
      <c r="D30" s="79" t="s">
        <v>246</v>
      </c>
      <c r="E30" s="78" t="s">
        <v>248</v>
      </c>
      <c r="F30" s="80">
        <v>2772</v>
      </c>
      <c r="G30" s="81">
        <v>46608</v>
      </c>
    </row>
    <row r="31" spans="2:7" s="21" customFormat="1" ht="24" customHeight="1">
      <c r="B31" s="77">
        <v>2007397113</v>
      </c>
      <c r="C31" s="78">
        <v>1040081</v>
      </c>
      <c r="D31" s="79" t="s">
        <v>246</v>
      </c>
      <c r="E31" s="78" t="s">
        <v>248</v>
      </c>
      <c r="F31" s="80">
        <v>2166</v>
      </c>
      <c r="G31" s="81">
        <v>46608</v>
      </c>
    </row>
    <row r="32" spans="2:7" s="21" customFormat="1" ht="24" customHeight="1">
      <c r="B32" s="77">
        <v>2007391851</v>
      </c>
      <c r="C32" s="78">
        <v>2030027</v>
      </c>
      <c r="D32" s="79" t="s">
        <v>254</v>
      </c>
      <c r="E32" s="78" t="s">
        <v>255</v>
      </c>
      <c r="F32" s="80">
        <v>3168</v>
      </c>
      <c r="G32" s="81">
        <v>46662</v>
      </c>
    </row>
    <row r="33" spans="2:7" s="21" customFormat="1" ht="24" customHeight="1">
      <c r="B33" s="77">
        <v>2007391854</v>
      </c>
      <c r="C33" s="78">
        <v>2030027</v>
      </c>
      <c r="D33" s="79" t="s">
        <v>254</v>
      </c>
      <c r="E33" s="78" t="s">
        <v>255</v>
      </c>
      <c r="F33" s="80">
        <v>3168</v>
      </c>
      <c r="G33" s="81">
        <v>46662</v>
      </c>
    </row>
    <row r="34" spans="2:7" s="21" customFormat="1" ht="24" customHeight="1">
      <c r="B34" s="77">
        <v>2007391850</v>
      </c>
      <c r="C34" s="78">
        <v>2030027</v>
      </c>
      <c r="D34" s="79" t="s">
        <v>254</v>
      </c>
      <c r="E34" s="78" t="s">
        <v>255</v>
      </c>
      <c r="F34" s="80">
        <v>3168</v>
      </c>
      <c r="G34" s="81">
        <v>46662</v>
      </c>
    </row>
    <row r="35" spans="2:7" s="21" customFormat="1" ht="24" customHeight="1">
      <c r="B35" s="77">
        <v>2007418333</v>
      </c>
      <c r="C35" s="78">
        <v>5050011</v>
      </c>
      <c r="D35" s="79" t="s">
        <v>260</v>
      </c>
      <c r="E35" s="78">
        <v>24334001</v>
      </c>
      <c r="F35" s="80">
        <v>1290</v>
      </c>
      <c r="G35" s="81">
        <v>46720</v>
      </c>
    </row>
    <row r="36" spans="2:7" s="21" customFormat="1" ht="24" customHeight="1">
      <c r="B36" s="77">
        <v>2007432189</v>
      </c>
      <c r="C36" s="78">
        <v>1050011</v>
      </c>
      <c r="D36" s="79" t="s">
        <v>249</v>
      </c>
      <c r="E36" s="78">
        <v>24337001</v>
      </c>
      <c r="F36" s="80">
        <v>1470</v>
      </c>
      <c r="G36" s="81">
        <v>46723</v>
      </c>
    </row>
    <row r="37" spans="2:7" s="21" customFormat="1" ht="24" customHeight="1">
      <c r="B37" s="77">
        <v>2007416495</v>
      </c>
      <c r="C37" s="78">
        <v>1050011</v>
      </c>
      <c r="D37" s="79" t="s">
        <v>249</v>
      </c>
      <c r="E37" s="78">
        <v>24337001</v>
      </c>
      <c r="F37" s="80">
        <v>486</v>
      </c>
      <c r="G37" s="81">
        <v>46723</v>
      </c>
    </row>
    <row r="38" spans="2:7" s="21" customFormat="1" ht="24" customHeight="1">
      <c r="B38" s="77">
        <v>2007430651</v>
      </c>
      <c r="C38" s="78">
        <v>2008286</v>
      </c>
      <c r="D38" s="79" t="s">
        <v>7</v>
      </c>
      <c r="E38" s="78">
        <v>25125001</v>
      </c>
      <c r="F38" s="80">
        <v>1008</v>
      </c>
      <c r="G38" s="81">
        <v>46726</v>
      </c>
    </row>
    <row r="39" spans="2:7" s="21" customFormat="1" ht="24" customHeight="1">
      <c r="B39" s="77">
        <v>2007430655</v>
      </c>
      <c r="C39" s="78">
        <v>2008286</v>
      </c>
      <c r="D39" s="79" t="s">
        <v>7</v>
      </c>
      <c r="E39" s="78">
        <v>25125001</v>
      </c>
      <c r="F39" s="80">
        <v>132</v>
      </c>
      <c r="G39" s="81">
        <v>46726</v>
      </c>
    </row>
    <row r="40" spans="2:7" s="21" customFormat="1" ht="24" customHeight="1">
      <c r="B40" s="77">
        <v>2007398428</v>
      </c>
      <c r="C40" s="78">
        <v>1040081</v>
      </c>
      <c r="D40" s="79" t="s">
        <v>246</v>
      </c>
      <c r="E40" s="78" t="s">
        <v>247</v>
      </c>
      <c r="F40" s="80">
        <v>3024</v>
      </c>
      <c r="G40" s="81">
        <v>46776</v>
      </c>
    </row>
    <row r="41" spans="2:7" s="21" customFormat="1" ht="24" customHeight="1">
      <c r="B41" s="77">
        <v>2007398430</v>
      </c>
      <c r="C41" s="78">
        <v>1040081</v>
      </c>
      <c r="D41" s="79" t="s">
        <v>246</v>
      </c>
      <c r="E41" s="78" t="s">
        <v>247</v>
      </c>
      <c r="F41" s="80">
        <v>3024</v>
      </c>
      <c r="G41" s="81">
        <v>46776</v>
      </c>
    </row>
    <row r="42" spans="2:7" s="21" customFormat="1" ht="24" customHeight="1">
      <c r="B42" s="77">
        <v>2007398433</v>
      </c>
      <c r="C42" s="78">
        <v>1040081</v>
      </c>
      <c r="D42" s="79" t="s">
        <v>246</v>
      </c>
      <c r="E42" s="78" t="s">
        <v>247</v>
      </c>
      <c r="F42" s="80">
        <v>2958</v>
      </c>
      <c r="G42" s="81">
        <v>46776</v>
      </c>
    </row>
    <row r="43" spans="2:7" s="21" customFormat="1" ht="24" customHeight="1">
      <c r="B43" s="77">
        <v>2007398429</v>
      </c>
      <c r="C43" s="78">
        <v>1040081</v>
      </c>
      <c r="D43" s="79" t="s">
        <v>246</v>
      </c>
      <c r="E43" s="78" t="s">
        <v>247</v>
      </c>
      <c r="F43" s="80">
        <v>3024</v>
      </c>
      <c r="G43" s="81">
        <v>46776</v>
      </c>
    </row>
    <row r="44" spans="2:7" s="21" customFormat="1" ht="24" customHeight="1">
      <c r="B44" s="77">
        <v>2007397607</v>
      </c>
      <c r="C44" s="78">
        <v>5050035</v>
      </c>
      <c r="D44" s="79" t="s">
        <v>261</v>
      </c>
      <c r="E44" s="78">
        <v>25024001</v>
      </c>
      <c r="F44" s="80">
        <v>616</v>
      </c>
      <c r="G44" s="81">
        <v>46776</v>
      </c>
    </row>
    <row r="45" spans="2:7" s="21" customFormat="1" ht="24" customHeight="1">
      <c r="B45" s="77"/>
      <c r="C45" s="78">
        <v>1010039</v>
      </c>
      <c r="D45" s="79" t="s">
        <v>264</v>
      </c>
      <c r="E45" s="78">
        <v>25048001</v>
      </c>
      <c r="F45" s="80">
        <v>10992</v>
      </c>
      <c r="G45" s="81">
        <v>46800</v>
      </c>
    </row>
    <row r="46" spans="2:7" s="21" customFormat="1" ht="24" customHeight="1">
      <c r="B46" s="77">
        <v>2007431289</v>
      </c>
      <c r="C46" s="78">
        <v>1010008</v>
      </c>
      <c r="D46" s="79" t="s">
        <v>9</v>
      </c>
      <c r="E46" s="78">
        <v>25071001</v>
      </c>
      <c r="F46" s="80">
        <v>2304</v>
      </c>
      <c r="G46" s="81">
        <v>46824</v>
      </c>
    </row>
    <row r="47" spans="2:7" s="21" customFormat="1" ht="24" customHeight="1">
      <c r="B47" s="77">
        <v>2007399291</v>
      </c>
      <c r="C47" s="78">
        <v>2030034</v>
      </c>
      <c r="D47" s="79" t="s">
        <v>257</v>
      </c>
      <c r="E47" s="78" t="s">
        <v>258</v>
      </c>
      <c r="F47" s="80">
        <v>1368</v>
      </c>
      <c r="G47" s="81">
        <v>46824</v>
      </c>
    </row>
    <row r="48" spans="2:7" s="21" customFormat="1" ht="24" customHeight="1">
      <c r="B48" s="77">
        <v>2007399305</v>
      </c>
      <c r="C48" s="78">
        <v>2030034</v>
      </c>
      <c r="D48" s="79" t="s">
        <v>257</v>
      </c>
      <c r="E48" s="78" t="s">
        <v>258</v>
      </c>
      <c r="F48" s="80">
        <v>3160</v>
      </c>
      <c r="G48" s="81">
        <v>46824</v>
      </c>
    </row>
    <row r="49" spans="2:7" s="21" customFormat="1" ht="24" customHeight="1">
      <c r="B49" s="77">
        <v>2007398382</v>
      </c>
      <c r="C49" s="78">
        <v>2030034</v>
      </c>
      <c r="D49" s="79" t="s">
        <v>257</v>
      </c>
      <c r="E49" s="78" t="s">
        <v>258</v>
      </c>
      <c r="F49" s="80">
        <v>2400</v>
      </c>
      <c r="G49" s="81">
        <v>46824</v>
      </c>
    </row>
    <row r="50" spans="2:7" s="21" customFormat="1" ht="24" customHeight="1">
      <c r="B50" s="77"/>
      <c r="C50" s="78">
        <v>1010008</v>
      </c>
      <c r="D50" s="79" t="s">
        <v>262</v>
      </c>
      <c r="E50" s="78">
        <v>25071001</v>
      </c>
      <c r="F50" s="80">
        <v>7308</v>
      </c>
      <c r="G50" s="81">
        <v>46824</v>
      </c>
    </row>
    <row r="51" spans="2:7" s="21" customFormat="1" ht="24" customHeight="1">
      <c r="B51" s="77">
        <v>2007401558</v>
      </c>
      <c r="C51" s="78">
        <v>2030010</v>
      </c>
      <c r="D51" s="79" t="s">
        <v>252</v>
      </c>
      <c r="E51" s="78" t="s">
        <v>253</v>
      </c>
      <c r="F51" s="80">
        <v>2784</v>
      </c>
      <c r="G51" s="81">
        <v>46831</v>
      </c>
    </row>
    <row r="52" spans="2:7" s="21" customFormat="1" ht="24" customHeight="1">
      <c r="B52" s="77"/>
      <c r="C52" s="78">
        <v>2012016</v>
      </c>
      <c r="D52" s="79" t="s">
        <v>271</v>
      </c>
      <c r="E52" s="78" t="s">
        <v>251</v>
      </c>
      <c r="F52" s="80">
        <v>7496</v>
      </c>
      <c r="G52" s="81">
        <v>46899</v>
      </c>
    </row>
    <row r="53" spans="2:7" s="21" customFormat="1" ht="24" customHeight="1">
      <c r="B53" s="77">
        <v>2007418349</v>
      </c>
      <c r="C53" s="78">
        <v>2008262</v>
      </c>
      <c r="D53" s="79" t="s">
        <v>17</v>
      </c>
      <c r="E53" s="78">
        <v>25198001</v>
      </c>
      <c r="F53" s="80">
        <v>1848</v>
      </c>
      <c r="G53" s="81">
        <v>46951</v>
      </c>
    </row>
    <row r="54" spans="2:7" s="21" customFormat="1" ht="24" customHeight="1">
      <c r="B54" s="77">
        <v>2007432993</v>
      </c>
      <c r="C54" s="78">
        <v>2008262</v>
      </c>
      <c r="D54" s="79" t="s">
        <v>17</v>
      </c>
      <c r="E54" s="78">
        <v>25198001</v>
      </c>
      <c r="F54" s="80">
        <v>1800</v>
      </c>
      <c r="G54" s="81">
        <v>46951</v>
      </c>
    </row>
    <row r="55" spans="2:7" s="21" customFormat="1" ht="24" customHeight="1">
      <c r="B55" s="77">
        <v>2007418341</v>
      </c>
      <c r="C55" s="78">
        <v>2008262</v>
      </c>
      <c r="D55" s="79" t="s">
        <v>17</v>
      </c>
      <c r="E55" s="78">
        <v>25198001</v>
      </c>
      <c r="F55" s="80">
        <v>288</v>
      </c>
      <c r="G55" s="81">
        <v>46951</v>
      </c>
    </row>
    <row r="56" spans="2:7" s="21" customFormat="1" ht="24" customHeight="1">
      <c r="B56" s="77">
        <v>2007432808</v>
      </c>
      <c r="C56" s="78">
        <v>2008279</v>
      </c>
      <c r="D56" s="79" t="s">
        <v>13</v>
      </c>
      <c r="E56" s="78" t="s">
        <v>250</v>
      </c>
      <c r="F56" s="80">
        <v>2432</v>
      </c>
      <c r="G56" s="81">
        <v>46957</v>
      </c>
    </row>
    <row r="57" spans="2:7" s="21" customFormat="1" ht="24" customHeight="1">
      <c r="B57" s="77">
        <v>2007417798</v>
      </c>
      <c r="C57" s="78">
        <v>2008279</v>
      </c>
      <c r="D57" s="79" t="s">
        <v>13</v>
      </c>
      <c r="E57" s="78" t="s">
        <v>250</v>
      </c>
      <c r="F57" s="80">
        <v>2184</v>
      </c>
      <c r="G57" s="81">
        <v>46957</v>
      </c>
    </row>
    <row r="58" spans="2:7" s="21" customFormat="1" ht="24" customHeight="1">
      <c r="B58" s="77">
        <v>2007430772</v>
      </c>
      <c r="C58" s="78">
        <v>2012016</v>
      </c>
      <c r="D58" s="79" t="s">
        <v>14</v>
      </c>
      <c r="E58" s="78" t="s">
        <v>251</v>
      </c>
      <c r="F58" s="80">
        <v>216</v>
      </c>
      <c r="G58" s="81">
        <v>46957</v>
      </c>
    </row>
    <row r="59" spans="2:7" s="21" customFormat="1" ht="24" customHeight="1">
      <c r="B59" s="77">
        <v>2007431746</v>
      </c>
      <c r="C59" s="78">
        <v>2012016</v>
      </c>
      <c r="D59" s="79" t="s">
        <v>14</v>
      </c>
      <c r="E59" s="78" t="s">
        <v>251</v>
      </c>
      <c r="F59" s="80">
        <v>2736</v>
      </c>
      <c r="G59" s="81">
        <v>46957</v>
      </c>
    </row>
    <row r="60" spans="2:7" s="21" customFormat="1" ht="24" customHeight="1">
      <c r="B60" s="77">
        <v>2007418650</v>
      </c>
      <c r="C60" s="78">
        <v>2012016</v>
      </c>
      <c r="D60" s="79" t="s">
        <v>14</v>
      </c>
      <c r="E60" s="78" t="s">
        <v>251</v>
      </c>
      <c r="F60" s="80">
        <v>1208</v>
      </c>
      <c r="G60" s="81">
        <v>46957</v>
      </c>
    </row>
    <row r="61" spans="2:7" s="21" customFormat="1" ht="24" customHeight="1">
      <c r="B61" s="77"/>
      <c r="C61" s="78">
        <v>2008279</v>
      </c>
      <c r="D61" s="79" t="s">
        <v>270</v>
      </c>
      <c r="E61" s="78" t="s">
        <v>250</v>
      </c>
      <c r="F61" s="80">
        <v>9728</v>
      </c>
      <c r="G61" s="81">
        <v>46969</v>
      </c>
    </row>
    <row r="62" spans="2:7" s="21" customFormat="1" ht="24" customHeight="1">
      <c r="B62" s="77">
        <v>2007418338</v>
      </c>
      <c r="C62" s="78">
        <v>1010022</v>
      </c>
      <c r="D62" s="79" t="s">
        <v>20</v>
      </c>
      <c r="E62" s="78">
        <v>25245003</v>
      </c>
      <c r="F62" s="80">
        <v>3276</v>
      </c>
      <c r="G62" s="81">
        <v>46998</v>
      </c>
    </row>
    <row r="63" spans="2:7" s="21" customFormat="1" ht="24" customHeight="1">
      <c r="B63" s="77">
        <v>2007430657</v>
      </c>
      <c r="C63" s="78">
        <v>1010022</v>
      </c>
      <c r="D63" s="79" t="s">
        <v>20</v>
      </c>
      <c r="E63" s="78">
        <v>25245003</v>
      </c>
      <c r="F63" s="80">
        <v>3276</v>
      </c>
      <c r="G63" s="81">
        <v>46998</v>
      </c>
    </row>
    <row r="64" spans="2:7" s="21" customFormat="1" ht="24" customHeight="1">
      <c r="B64" s="77">
        <v>2007418337</v>
      </c>
      <c r="C64" s="78">
        <v>1010022</v>
      </c>
      <c r="D64" s="79" t="s">
        <v>20</v>
      </c>
      <c r="E64" s="78">
        <v>25245003</v>
      </c>
      <c r="F64" s="80">
        <v>204</v>
      </c>
      <c r="G64" s="81">
        <v>46998</v>
      </c>
    </row>
    <row r="65" spans="2:7" s="21" customFormat="1" ht="24" customHeight="1">
      <c r="B65" s="77"/>
      <c r="C65" s="78">
        <v>2030010</v>
      </c>
      <c r="D65" s="79" t="s">
        <v>269</v>
      </c>
      <c r="E65" s="78" t="s">
        <v>272</v>
      </c>
      <c r="F65" s="80">
        <v>7401</v>
      </c>
      <c r="G65" s="81">
        <v>47004</v>
      </c>
    </row>
    <row r="66" spans="2:7" s="21" customFormat="1" ht="24" customHeight="1">
      <c r="B66" s="77"/>
      <c r="C66" s="78">
        <v>2008286</v>
      </c>
      <c r="D66" s="79" t="s">
        <v>266</v>
      </c>
      <c r="E66" s="78">
        <v>25252002</v>
      </c>
      <c r="F66" s="80">
        <v>5598</v>
      </c>
      <c r="G66" s="81">
        <v>47005</v>
      </c>
    </row>
    <row r="67" spans="2:7" s="21" customFormat="1" ht="24" customHeight="1">
      <c r="B67" s="77">
        <v>2007431865</v>
      </c>
      <c r="C67" s="78">
        <v>2012009</v>
      </c>
      <c r="D67" s="79" t="s">
        <v>18</v>
      </c>
      <c r="E67" s="78">
        <v>25253002</v>
      </c>
      <c r="F67" s="80">
        <v>1560</v>
      </c>
      <c r="G67" s="81">
        <v>47006</v>
      </c>
    </row>
    <row r="68" spans="2:7" s="21" customFormat="1" ht="24" customHeight="1">
      <c r="B68" s="77">
        <v>2007429379</v>
      </c>
      <c r="C68" s="78">
        <v>2012045</v>
      </c>
      <c r="D68" s="79" t="s">
        <v>19</v>
      </c>
      <c r="E68" s="78">
        <v>25310002</v>
      </c>
      <c r="F68" s="80">
        <v>976</v>
      </c>
      <c r="G68" s="81">
        <v>47082</v>
      </c>
    </row>
    <row r="69" spans="2:7" s="21" customFormat="1" ht="24" customHeight="1">
      <c r="B69" s="77">
        <v>2007429380</v>
      </c>
      <c r="C69" s="78">
        <v>2012045</v>
      </c>
      <c r="D69" s="79" t="s">
        <v>19</v>
      </c>
      <c r="E69" s="78">
        <v>25311002</v>
      </c>
      <c r="F69" s="80">
        <v>1008</v>
      </c>
      <c r="G69" s="81">
        <v>47082</v>
      </c>
    </row>
    <row r="70" spans="2:7" s="21" customFormat="1" ht="24" customHeight="1">
      <c r="B70" s="77">
        <v>2007429385</v>
      </c>
      <c r="C70" s="78">
        <v>2012045</v>
      </c>
      <c r="D70" s="79" t="s">
        <v>19</v>
      </c>
      <c r="E70" s="78">
        <v>25310002</v>
      </c>
      <c r="F70" s="80">
        <v>1536</v>
      </c>
      <c r="G70" s="81">
        <v>47082</v>
      </c>
    </row>
    <row r="71" spans="2:7" s="21" customFormat="1" ht="24" customHeight="1">
      <c r="B71" s="77">
        <v>2007429375</v>
      </c>
      <c r="C71" s="78">
        <v>2012045</v>
      </c>
      <c r="D71" s="79" t="s">
        <v>19</v>
      </c>
      <c r="E71" s="78">
        <v>25311002</v>
      </c>
      <c r="F71" s="80">
        <v>1536</v>
      </c>
      <c r="G71" s="81">
        <v>47082</v>
      </c>
    </row>
    <row r="72" spans="2:7" s="21" customFormat="1" ht="24" customHeight="1">
      <c r="B72" s="77">
        <v>2007429345</v>
      </c>
      <c r="C72" s="78">
        <v>2012045</v>
      </c>
      <c r="D72" s="79" t="s">
        <v>19</v>
      </c>
      <c r="E72" s="78">
        <v>25311002</v>
      </c>
      <c r="F72" s="80">
        <v>1536</v>
      </c>
      <c r="G72" s="81">
        <v>47082</v>
      </c>
    </row>
    <row r="73" spans="2:7" s="21" customFormat="1" ht="24" customHeight="1">
      <c r="B73" s="77">
        <v>2007429378</v>
      </c>
      <c r="C73" s="78">
        <v>2012045</v>
      </c>
      <c r="D73" s="79" t="s">
        <v>19</v>
      </c>
      <c r="E73" s="78">
        <v>25311002</v>
      </c>
      <c r="F73" s="80">
        <v>1536</v>
      </c>
      <c r="G73" s="81">
        <v>47082</v>
      </c>
    </row>
    <row r="74" spans="2:7" s="21" customFormat="1" ht="24" customHeight="1">
      <c r="B74" s="77">
        <v>2007429374</v>
      </c>
      <c r="C74" s="78">
        <v>2012045</v>
      </c>
      <c r="D74" s="79" t="s">
        <v>19</v>
      </c>
      <c r="E74" s="78">
        <v>25308001</v>
      </c>
      <c r="F74" s="80">
        <v>1536</v>
      </c>
      <c r="G74" s="81">
        <v>47082</v>
      </c>
    </row>
    <row r="75" spans="2:7" s="21" customFormat="1" ht="24" customHeight="1">
      <c r="B75" s="77">
        <v>2007429384</v>
      </c>
      <c r="C75" s="78">
        <v>2012045</v>
      </c>
      <c r="D75" s="79" t="s">
        <v>19</v>
      </c>
      <c r="E75" s="78">
        <v>25309001</v>
      </c>
      <c r="F75" s="80">
        <v>1536</v>
      </c>
      <c r="G75" s="81">
        <v>47082</v>
      </c>
    </row>
    <row r="76" spans="2:7" s="21" customFormat="1" ht="24" customHeight="1">
      <c r="B76" s="77">
        <v>2007429372</v>
      </c>
      <c r="C76" s="78">
        <v>2012045</v>
      </c>
      <c r="D76" s="79" t="s">
        <v>19</v>
      </c>
      <c r="E76" s="78">
        <v>25309001</v>
      </c>
      <c r="F76" s="80">
        <v>1536</v>
      </c>
      <c r="G76" s="81">
        <v>47082</v>
      </c>
    </row>
    <row r="77" spans="2:7" s="21" customFormat="1" ht="24" customHeight="1">
      <c r="B77" s="77">
        <v>2007429383</v>
      </c>
      <c r="C77" s="78">
        <v>2012045</v>
      </c>
      <c r="D77" s="79" t="s">
        <v>19</v>
      </c>
      <c r="E77" s="78">
        <v>25311002</v>
      </c>
      <c r="F77" s="80">
        <v>1536</v>
      </c>
      <c r="G77" s="81">
        <v>47082</v>
      </c>
    </row>
    <row r="78" spans="2:7" s="21" customFormat="1" ht="24" customHeight="1">
      <c r="B78" s="77">
        <v>2007429494</v>
      </c>
      <c r="C78" s="78">
        <v>2012045</v>
      </c>
      <c r="D78" s="79" t="s">
        <v>19</v>
      </c>
      <c r="E78" s="78">
        <v>25309001</v>
      </c>
      <c r="F78" s="80">
        <v>1528</v>
      </c>
      <c r="G78" s="81">
        <v>47082</v>
      </c>
    </row>
    <row r="79" spans="2:7" s="21" customFormat="1" ht="24" customHeight="1">
      <c r="B79" s="77">
        <v>2007429389</v>
      </c>
      <c r="C79" s="78">
        <v>2012045</v>
      </c>
      <c r="D79" s="79" t="s">
        <v>19</v>
      </c>
      <c r="E79" s="78">
        <v>25310001</v>
      </c>
      <c r="F79" s="80">
        <v>1536</v>
      </c>
      <c r="G79" s="81">
        <v>47082</v>
      </c>
    </row>
    <row r="80" spans="2:7" s="21" customFormat="1" ht="24" customHeight="1">
      <c r="B80" s="77">
        <v>2007429371</v>
      </c>
      <c r="C80" s="78">
        <v>2012045</v>
      </c>
      <c r="D80" s="79" t="s">
        <v>19</v>
      </c>
      <c r="E80" s="78">
        <v>25308001</v>
      </c>
      <c r="F80" s="80">
        <v>1536</v>
      </c>
      <c r="G80" s="81">
        <v>47082</v>
      </c>
    </row>
    <row r="81" spans="2:7" s="21" customFormat="1" ht="24" customHeight="1">
      <c r="B81" s="77">
        <v>2007429376</v>
      </c>
      <c r="C81" s="78">
        <v>2012045</v>
      </c>
      <c r="D81" s="79" t="s">
        <v>19</v>
      </c>
      <c r="E81" s="78">
        <v>25309001</v>
      </c>
      <c r="F81" s="80">
        <v>1536</v>
      </c>
      <c r="G81" s="81">
        <v>47082</v>
      </c>
    </row>
    <row r="82" spans="2:7" s="21" customFormat="1" ht="24" customHeight="1">
      <c r="B82" s="77">
        <v>2007429369</v>
      </c>
      <c r="C82" s="78">
        <v>2012045</v>
      </c>
      <c r="D82" s="79" t="s">
        <v>19</v>
      </c>
      <c r="E82" s="78">
        <v>25310002</v>
      </c>
      <c r="F82" s="80">
        <v>1536</v>
      </c>
      <c r="G82" s="81">
        <v>47082</v>
      </c>
    </row>
    <row r="83" spans="2:7" s="21" customFormat="1" ht="24" customHeight="1">
      <c r="B83" s="77">
        <v>2007429368</v>
      </c>
      <c r="C83" s="78">
        <v>2012045</v>
      </c>
      <c r="D83" s="79" t="s">
        <v>19</v>
      </c>
      <c r="E83" s="78">
        <v>25309001</v>
      </c>
      <c r="F83" s="80">
        <v>1536</v>
      </c>
      <c r="G83" s="81">
        <v>47082</v>
      </c>
    </row>
    <row r="84" spans="2:7" s="21" customFormat="1" ht="24" customHeight="1">
      <c r="B84" s="77">
        <v>2007429373</v>
      </c>
      <c r="C84" s="78">
        <v>2012045</v>
      </c>
      <c r="D84" s="79" t="s">
        <v>19</v>
      </c>
      <c r="E84" s="78">
        <v>25308001</v>
      </c>
      <c r="F84" s="80">
        <v>1536</v>
      </c>
      <c r="G84" s="81">
        <v>47082</v>
      </c>
    </row>
    <row r="85" spans="2:7" s="21" customFormat="1" ht="24" customHeight="1">
      <c r="B85" s="77">
        <v>2007429377</v>
      </c>
      <c r="C85" s="78">
        <v>2012045</v>
      </c>
      <c r="D85" s="79" t="s">
        <v>19</v>
      </c>
      <c r="E85" s="78">
        <v>25310001</v>
      </c>
      <c r="F85" s="80">
        <v>1536</v>
      </c>
      <c r="G85" s="81">
        <v>47082</v>
      </c>
    </row>
    <row r="86" spans="2:7" s="21" customFormat="1" ht="24" customHeight="1">
      <c r="B86" s="77">
        <v>2007429390</v>
      </c>
      <c r="C86" s="78">
        <v>2012045</v>
      </c>
      <c r="D86" s="79" t="s">
        <v>19</v>
      </c>
      <c r="E86" s="78">
        <v>25311002</v>
      </c>
      <c r="F86" s="80">
        <v>1536</v>
      </c>
      <c r="G86" s="81">
        <v>47082</v>
      </c>
    </row>
    <row r="87" spans="2:7" s="21" customFormat="1" ht="24" customHeight="1">
      <c r="B87" s="77">
        <v>2007429391</v>
      </c>
      <c r="C87" s="78">
        <v>2012045</v>
      </c>
      <c r="D87" s="79" t="s">
        <v>19</v>
      </c>
      <c r="E87" s="78">
        <v>25311002</v>
      </c>
      <c r="F87" s="80">
        <v>1536</v>
      </c>
      <c r="G87" s="81">
        <v>47082</v>
      </c>
    </row>
    <row r="88" spans="2:7" s="21" customFormat="1" ht="24" customHeight="1">
      <c r="B88" s="77">
        <v>2007429381</v>
      </c>
      <c r="C88" s="78">
        <v>2012045</v>
      </c>
      <c r="D88" s="79" t="s">
        <v>19</v>
      </c>
      <c r="E88" s="78">
        <v>25311002</v>
      </c>
      <c r="F88" s="80">
        <v>376</v>
      </c>
      <c r="G88" s="81">
        <v>47082</v>
      </c>
    </row>
    <row r="89" spans="2:7" s="21" customFormat="1" ht="24" customHeight="1">
      <c r="B89" s="77"/>
      <c r="C89" s="78">
        <v>2008262</v>
      </c>
      <c r="D89" s="79" t="s">
        <v>265</v>
      </c>
      <c r="E89" s="78">
        <v>25337002</v>
      </c>
      <c r="F89" s="80">
        <v>19884</v>
      </c>
      <c r="G89" s="81">
        <v>47090</v>
      </c>
    </row>
    <row r="90" spans="2:7" s="21" customFormat="1" ht="24" customHeight="1">
      <c r="B90" s="77"/>
      <c r="C90" s="78">
        <v>1010022</v>
      </c>
      <c r="D90" s="79" t="s">
        <v>263</v>
      </c>
      <c r="E90" s="78">
        <v>25343004</v>
      </c>
      <c r="F90" s="80">
        <v>23688</v>
      </c>
      <c r="G90" s="81">
        <v>47096</v>
      </c>
    </row>
    <row r="91" spans="2:7" s="21" customFormat="1" ht="24" customHeight="1" thickBot="1">
      <c r="B91" s="82"/>
      <c r="C91" s="83">
        <v>2012009</v>
      </c>
      <c r="D91" s="84" t="s">
        <v>267</v>
      </c>
      <c r="E91" s="83">
        <v>26008001</v>
      </c>
      <c r="F91" s="85">
        <v>23720</v>
      </c>
      <c r="G91" s="86">
        <v>47127</v>
      </c>
    </row>
  </sheetData>
  <mergeCells count="1">
    <mergeCell ref="B1:G1"/>
  </mergeCells>
  <phoneticPr fontId="0" type="noConversion"/>
  <pageMargins left="0.19685039370078741" right="0.19685039370078741" top="0.39370078740157483" bottom="0.39370078740157483" header="0" footer="0"/>
  <pageSetup paperSize="9" scale="79" fitToHeight="1000" orientation="landscape" verticalDpi="0" r:id="rId1"/>
  <headerFooter scaleWithDoc="0" alignWithMargins="0">
    <oddHeader>&amp;A</oddHeader>
    <oddFooter>Page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89999084444715716"/>
    <pageSetUpPr fitToPage="1"/>
  </sheetPr>
  <dimension ref="B1:H23"/>
  <sheetViews>
    <sheetView showGridLines="0" workbookViewId="0">
      <selection sqref="A1:IV1"/>
    </sheetView>
  </sheetViews>
  <sheetFormatPr defaultColWidth="11.375" defaultRowHeight="15.75"/>
  <cols>
    <col min="1" max="1" width="5.125" style="3" customWidth="1"/>
    <col min="2" max="2" width="16.375" style="4" customWidth="1"/>
    <col min="3" max="3" width="77.875" style="3" customWidth="1"/>
    <col min="4" max="5" width="22.25" style="45" customWidth="1"/>
    <col min="6" max="6" width="22.25" style="4" customWidth="1"/>
    <col min="7" max="7" width="22.25" style="45" customWidth="1"/>
    <col min="8" max="8" width="22.25" style="4" customWidth="1"/>
    <col min="9" max="16384" width="11.375" style="3"/>
  </cols>
  <sheetData>
    <row r="1" spans="2:8" ht="45" customHeight="1" thickBot="1">
      <c r="B1" s="130" t="s">
        <v>298</v>
      </c>
      <c r="C1" s="132"/>
      <c r="D1" s="132"/>
      <c r="E1" s="132"/>
      <c r="F1" s="132"/>
      <c r="G1" s="132"/>
      <c r="H1" s="131"/>
    </row>
    <row r="2" spans="2:8" ht="22.5" customHeight="1" thickBot="1">
      <c r="B2" s="48" t="s">
        <v>0</v>
      </c>
      <c r="C2" s="49" t="s">
        <v>1</v>
      </c>
      <c r="D2" s="50" t="s">
        <v>278</v>
      </c>
      <c r="E2" s="50" t="s">
        <v>275</v>
      </c>
      <c r="F2" s="49" t="s">
        <v>276</v>
      </c>
      <c r="G2" s="50" t="s">
        <v>277</v>
      </c>
      <c r="H2" s="51" t="s">
        <v>276</v>
      </c>
    </row>
    <row r="3" spans="2:8">
      <c r="B3" s="52">
        <v>2001003</v>
      </c>
      <c r="C3" s="53" t="s">
        <v>21</v>
      </c>
      <c r="D3" s="54">
        <v>6198</v>
      </c>
      <c r="E3" s="54">
        <v>4057</v>
      </c>
      <c r="F3" s="55">
        <v>46761</v>
      </c>
      <c r="G3" s="54">
        <v>2141</v>
      </c>
      <c r="H3" s="56">
        <v>46266</v>
      </c>
    </row>
    <row r="4" spans="2:8">
      <c r="B4" s="57">
        <v>2001010</v>
      </c>
      <c r="C4" s="58" t="s">
        <v>22</v>
      </c>
      <c r="D4" s="59">
        <v>8826</v>
      </c>
      <c r="E4" s="59">
        <v>6894</v>
      </c>
      <c r="F4" s="60">
        <v>46758</v>
      </c>
      <c r="G4" s="59">
        <v>1932</v>
      </c>
      <c r="H4" s="61">
        <v>46266</v>
      </c>
    </row>
    <row r="5" spans="2:8">
      <c r="B5" s="57">
        <v>2001027</v>
      </c>
      <c r="C5" s="58" t="s">
        <v>23</v>
      </c>
      <c r="D5" s="59">
        <v>24943</v>
      </c>
      <c r="E5" s="59">
        <v>20306</v>
      </c>
      <c r="F5" s="60">
        <v>46753</v>
      </c>
      <c r="G5" s="59">
        <v>4637</v>
      </c>
      <c r="H5" s="61">
        <v>46266</v>
      </c>
    </row>
    <row r="6" spans="2:8">
      <c r="B6" s="57">
        <v>2001034</v>
      </c>
      <c r="C6" s="58" t="s">
        <v>24</v>
      </c>
      <c r="D6" s="59">
        <v>22328</v>
      </c>
      <c r="E6" s="59">
        <v>19494</v>
      </c>
      <c r="F6" s="60">
        <v>46753</v>
      </c>
      <c r="G6" s="59">
        <v>2834</v>
      </c>
      <c r="H6" s="61">
        <v>46266</v>
      </c>
    </row>
    <row r="7" spans="2:8">
      <c r="B7" s="57">
        <v>2001041</v>
      </c>
      <c r="C7" s="58" t="s">
        <v>25</v>
      </c>
      <c r="D7" s="59">
        <v>7296</v>
      </c>
      <c r="E7" s="59"/>
      <c r="F7" s="60"/>
      <c r="G7" s="59">
        <v>7296</v>
      </c>
      <c r="H7" s="61">
        <v>46266</v>
      </c>
    </row>
    <row r="8" spans="2:8">
      <c r="B8" s="57">
        <v>2001070</v>
      </c>
      <c r="C8" s="58" t="s">
        <v>26</v>
      </c>
      <c r="D8" s="59">
        <v>20736</v>
      </c>
      <c r="E8" s="59">
        <v>20350</v>
      </c>
      <c r="F8" s="60">
        <v>46753</v>
      </c>
      <c r="G8" s="59">
        <v>386</v>
      </c>
      <c r="H8" s="61">
        <v>46266</v>
      </c>
    </row>
    <row r="9" spans="2:8">
      <c r="B9" s="57">
        <v>2001087</v>
      </c>
      <c r="C9" s="58" t="s">
        <v>27</v>
      </c>
      <c r="D9" s="59">
        <v>1380</v>
      </c>
      <c r="E9" s="59">
        <v>1380</v>
      </c>
      <c r="F9" s="60">
        <v>46767</v>
      </c>
      <c r="G9" s="59">
        <v>0</v>
      </c>
      <c r="H9" s="62"/>
    </row>
    <row r="10" spans="2:8">
      <c r="B10" s="57">
        <v>2001094</v>
      </c>
      <c r="C10" s="58" t="s">
        <v>28</v>
      </c>
      <c r="D10" s="59">
        <v>4666</v>
      </c>
      <c r="E10" s="59">
        <v>4666</v>
      </c>
      <c r="F10" s="60">
        <v>46763</v>
      </c>
      <c r="G10" s="59">
        <v>0</v>
      </c>
      <c r="H10" s="62"/>
    </row>
    <row r="11" spans="2:8">
      <c r="B11" s="57">
        <v>2002000</v>
      </c>
      <c r="C11" s="58" t="s">
        <v>268</v>
      </c>
      <c r="D11" s="59"/>
      <c r="E11" s="59"/>
      <c r="F11" s="60"/>
      <c r="G11" s="59">
        <v>0</v>
      </c>
      <c r="H11" s="62"/>
    </row>
    <row r="12" spans="2:8">
      <c r="B12" s="57">
        <v>2002017</v>
      </c>
      <c r="C12" s="58" t="s">
        <v>29</v>
      </c>
      <c r="D12" s="59">
        <v>15809</v>
      </c>
      <c r="E12" s="59">
        <v>8655</v>
      </c>
      <c r="F12" s="60">
        <v>46757</v>
      </c>
      <c r="G12" s="59">
        <v>7154</v>
      </c>
      <c r="H12" s="61">
        <v>46266</v>
      </c>
    </row>
    <row r="13" spans="2:8">
      <c r="B13" s="57">
        <v>2002022</v>
      </c>
      <c r="C13" s="58" t="s">
        <v>30</v>
      </c>
      <c r="D13" s="59">
        <v>5062</v>
      </c>
      <c r="E13" s="59">
        <v>5062</v>
      </c>
      <c r="F13" s="60">
        <v>46765</v>
      </c>
      <c r="G13" s="59">
        <v>0</v>
      </c>
      <c r="H13" s="62"/>
    </row>
    <row r="14" spans="2:8">
      <c r="B14" s="57">
        <v>2002039</v>
      </c>
      <c r="C14" s="58" t="s">
        <v>31</v>
      </c>
      <c r="D14" s="59">
        <v>6245</v>
      </c>
      <c r="E14" s="59">
        <v>6245</v>
      </c>
      <c r="F14" s="60">
        <v>46762</v>
      </c>
      <c r="G14" s="59">
        <v>0</v>
      </c>
      <c r="H14" s="62"/>
    </row>
    <row r="15" spans="2:8">
      <c r="B15" s="57">
        <v>2002046</v>
      </c>
      <c r="C15" s="58" t="s">
        <v>32</v>
      </c>
      <c r="D15" s="59">
        <v>4307</v>
      </c>
      <c r="E15" s="59">
        <v>4307</v>
      </c>
      <c r="F15" s="60">
        <v>46764</v>
      </c>
      <c r="G15" s="59">
        <v>0</v>
      </c>
      <c r="H15" s="62"/>
    </row>
    <row r="16" spans="2:8">
      <c r="B16" s="57">
        <v>2003007</v>
      </c>
      <c r="C16" s="58" t="s">
        <v>33</v>
      </c>
      <c r="D16" s="59">
        <v>18781</v>
      </c>
      <c r="E16" s="59">
        <v>13147</v>
      </c>
      <c r="F16" s="60">
        <v>46754</v>
      </c>
      <c r="G16" s="59">
        <v>5634</v>
      </c>
      <c r="H16" s="61">
        <v>46266</v>
      </c>
    </row>
    <row r="17" spans="2:8">
      <c r="B17" s="57">
        <v>2003038</v>
      </c>
      <c r="C17" s="58" t="s">
        <v>34</v>
      </c>
      <c r="D17" s="59">
        <v>17658</v>
      </c>
      <c r="E17" s="59">
        <v>14397</v>
      </c>
      <c r="F17" s="60">
        <v>46755</v>
      </c>
      <c r="G17" s="59">
        <v>3261</v>
      </c>
      <c r="H17" s="61">
        <v>46266</v>
      </c>
    </row>
    <row r="18" spans="2:8">
      <c r="B18" s="57">
        <v>2003045</v>
      </c>
      <c r="C18" s="58" t="s">
        <v>35</v>
      </c>
      <c r="D18" s="59">
        <v>0</v>
      </c>
      <c r="E18" s="59"/>
      <c r="F18" s="60"/>
      <c r="G18" s="59">
        <v>0</v>
      </c>
      <c r="H18" s="62"/>
    </row>
    <row r="19" spans="2:8">
      <c r="B19" s="57">
        <v>2003069</v>
      </c>
      <c r="C19" s="58" t="s">
        <v>36</v>
      </c>
      <c r="D19" s="59">
        <v>5581</v>
      </c>
      <c r="E19" s="59">
        <v>3732</v>
      </c>
      <c r="F19" s="60">
        <v>46760</v>
      </c>
      <c r="G19" s="59">
        <v>1849</v>
      </c>
      <c r="H19" s="61">
        <v>46266</v>
      </c>
    </row>
    <row r="20" spans="2:8">
      <c r="B20" s="57">
        <v>2005016</v>
      </c>
      <c r="C20" s="58" t="s">
        <v>37</v>
      </c>
      <c r="D20" s="59">
        <v>15343</v>
      </c>
      <c r="E20" s="59">
        <v>15343</v>
      </c>
      <c r="F20" s="60">
        <v>46756</v>
      </c>
      <c r="G20" s="59">
        <v>0</v>
      </c>
      <c r="H20" s="62"/>
    </row>
    <row r="21" spans="2:8" ht="16.5" thickBot="1">
      <c r="B21" s="63">
        <v>2005023</v>
      </c>
      <c r="C21" s="64" t="s">
        <v>38</v>
      </c>
      <c r="D21" s="65">
        <v>1572</v>
      </c>
      <c r="E21" s="65">
        <v>1572</v>
      </c>
      <c r="F21" s="66">
        <v>46766</v>
      </c>
      <c r="G21" s="65">
        <v>0</v>
      </c>
      <c r="H21" s="67"/>
    </row>
    <row r="23" spans="2:8">
      <c r="F23" s="46"/>
    </row>
  </sheetData>
  <mergeCells count="1">
    <mergeCell ref="B1:H1"/>
  </mergeCells>
  <phoneticPr fontId="0" type="noConversion"/>
  <pageMargins left="0.19685039370078741" right="0.19685039370078741" top="0.39370078740157483" bottom="0.39370078740157483" header="0" footer="0"/>
  <pageSetup paperSize="9" scale="68" fitToHeight="1000" orientation="landscape" verticalDpi="0" r:id="rId1"/>
  <headerFooter scaleWithDoc="0" alignWithMargins="0">
    <oddHeader>&amp;A</oddHeader>
    <oddFooter>Page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K80"/>
  <sheetViews>
    <sheetView showGridLines="0" tabSelected="1" zoomScale="80" zoomScaleNormal="80" workbookViewId="0">
      <pane ySplit="2" topLeftCell="A3" activePane="bottomLeft" state="frozen"/>
      <selection pane="bottomLeft" activeCell="O41" sqref="O41"/>
    </sheetView>
  </sheetViews>
  <sheetFormatPr defaultColWidth="11.375" defaultRowHeight="18.75"/>
  <cols>
    <col min="1" max="1" width="4" style="3" customWidth="1"/>
    <col min="2" max="2" width="47.75" style="3" customWidth="1"/>
    <col min="3" max="3" width="14.75" style="4" customWidth="1"/>
    <col min="4" max="4" width="11.125" style="4" customWidth="1"/>
    <col min="5" max="5" width="19.125" style="73" customWidth="1"/>
    <col min="6" max="6" width="17.125" style="74" customWidth="1"/>
    <col min="7" max="7" width="13.875" style="71" customWidth="1"/>
    <col min="8" max="8" width="23.875" style="71" customWidth="1"/>
    <col min="9" max="9" width="17.75" style="72" customWidth="1"/>
    <col min="10" max="10" width="17" style="4" customWidth="1"/>
    <col min="11" max="11" width="19" style="3" customWidth="1"/>
    <col min="12" max="16384" width="11.375" style="3"/>
  </cols>
  <sheetData>
    <row r="1" spans="2:11" ht="45" customHeight="1" thickBot="1">
      <c r="B1" s="130" t="s">
        <v>298</v>
      </c>
      <c r="C1" s="132"/>
      <c r="D1" s="132"/>
      <c r="E1" s="132"/>
      <c r="F1" s="132"/>
      <c r="G1" s="132"/>
      <c r="H1" s="132"/>
      <c r="I1" s="132"/>
      <c r="J1" s="132"/>
      <c r="K1" s="131"/>
    </row>
    <row r="2" spans="2:11" s="2" customFormat="1" ht="31.5" customHeight="1" thickBot="1">
      <c r="B2" s="47" t="s">
        <v>299</v>
      </c>
      <c r="C2" s="48" t="s">
        <v>291</v>
      </c>
      <c r="D2" s="49" t="s">
        <v>290</v>
      </c>
      <c r="E2" s="88" t="s">
        <v>292</v>
      </c>
      <c r="F2" s="89" t="s">
        <v>293</v>
      </c>
      <c r="G2" s="90" t="s">
        <v>294</v>
      </c>
      <c r="H2" s="91" t="s">
        <v>273</v>
      </c>
      <c r="I2" s="75" t="s">
        <v>274</v>
      </c>
      <c r="J2" s="49" t="s">
        <v>296</v>
      </c>
      <c r="K2" s="51" t="s">
        <v>295</v>
      </c>
    </row>
    <row r="3" spans="2:11" s="15" customFormat="1" ht="342.75" customHeight="1" thickBot="1">
      <c r="B3" s="87"/>
      <c r="C3" s="92" t="s">
        <v>58</v>
      </c>
      <c r="D3" s="93">
        <v>6008379</v>
      </c>
      <c r="E3" s="93" t="s">
        <v>282</v>
      </c>
      <c r="F3" s="94">
        <v>88056</v>
      </c>
      <c r="G3" s="95">
        <v>6.64</v>
      </c>
      <c r="H3" s="95">
        <f t="shared" ref="H3:H44" si="0">F3*G3</f>
        <v>584691.84</v>
      </c>
      <c r="I3" s="96">
        <f>VLOOKUP(D3,'EAN '!$B$3:$C$39,2,0)</f>
        <v>3248140661379</v>
      </c>
      <c r="J3" s="97" t="s">
        <v>288</v>
      </c>
      <c r="K3" s="98" t="s">
        <v>281</v>
      </c>
    </row>
    <row r="4" spans="2:11" s="15" customFormat="1" ht="342.75" customHeight="1" thickBot="1">
      <c r="B4" s="87"/>
      <c r="C4" s="92" t="s">
        <v>58</v>
      </c>
      <c r="D4" s="93">
        <v>6008430</v>
      </c>
      <c r="E4" s="93" t="s">
        <v>284</v>
      </c>
      <c r="F4" s="94">
        <v>101064</v>
      </c>
      <c r="G4" s="95">
        <v>7.09</v>
      </c>
      <c r="H4" s="95">
        <f t="shared" si="0"/>
        <v>716543.76</v>
      </c>
      <c r="I4" s="96">
        <f>VLOOKUP(D4,'EAN '!$B$3:$C$39,2,0)</f>
        <v>3248140658430</v>
      </c>
      <c r="J4" s="97" t="s">
        <v>288</v>
      </c>
      <c r="K4" s="98" t="s">
        <v>281</v>
      </c>
    </row>
    <row r="5" spans="2:11" s="15" customFormat="1" ht="342.75" customHeight="1" thickBot="1">
      <c r="B5" s="87"/>
      <c r="C5" s="92" t="s">
        <v>58</v>
      </c>
      <c r="D5" s="93">
        <v>6008571</v>
      </c>
      <c r="E5" s="93" t="s">
        <v>286</v>
      </c>
      <c r="F5" s="94">
        <v>107142</v>
      </c>
      <c r="G5" s="95">
        <v>3.59</v>
      </c>
      <c r="H5" s="95">
        <f t="shared" si="0"/>
        <v>384639.77999999997</v>
      </c>
      <c r="I5" s="96">
        <f>VLOOKUP(D5,'EAN '!$B$3:$C$39,2,0)</f>
        <v>3248140650571</v>
      </c>
      <c r="J5" s="97" t="s">
        <v>288</v>
      </c>
      <c r="K5" s="98" t="s">
        <v>281</v>
      </c>
    </row>
    <row r="6" spans="2:11" s="15" customFormat="1" ht="342.75" customHeight="1" thickBot="1">
      <c r="B6" s="87"/>
      <c r="C6" s="92" t="s">
        <v>58</v>
      </c>
      <c r="D6" s="93">
        <v>6008634</v>
      </c>
      <c r="E6" s="93" t="s">
        <v>287</v>
      </c>
      <c r="F6" s="94">
        <v>461080</v>
      </c>
      <c r="G6" s="95">
        <v>1.42</v>
      </c>
      <c r="H6" s="95">
        <f t="shared" si="0"/>
        <v>654733.6</v>
      </c>
      <c r="I6" s="96">
        <f>VLOOKUP(D6,'EAN '!$B$3:$C$39,2,0)</f>
        <v>3248140656634</v>
      </c>
      <c r="J6" s="97" t="s">
        <v>288</v>
      </c>
      <c r="K6" s="98" t="s">
        <v>280</v>
      </c>
    </row>
    <row r="7" spans="2:11" s="15" customFormat="1" ht="342.75" customHeight="1" thickBot="1">
      <c r="B7" s="87"/>
      <c r="C7" s="92" t="s">
        <v>58</v>
      </c>
      <c r="D7" s="93">
        <v>6008826</v>
      </c>
      <c r="E7" s="93" t="s">
        <v>283</v>
      </c>
      <c r="F7" s="94">
        <v>40728</v>
      </c>
      <c r="G7" s="95">
        <v>3.59</v>
      </c>
      <c r="H7" s="95">
        <f t="shared" si="0"/>
        <v>146213.51999999999</v>
      </c>
      <c r="I7" s="96">
        <f>VLOOKUP(D7,'EAN '!$B$3:$C$39,2,0)</f>
        <v>3248140000826</v>
      </c>
      <c r="J7" s="97" t="s">
        <v>288</v>
      </c>
      <c r="K7" s="98" t="s">
        <v>281</v>
      </c>
    </row>
    <row r="8" spans="2:11" s="15" customFormat="1" ht="342.75" customHeight="1" thickBot="1">
      <c r="B8" s="87"/>
      <c r="C8" s="99" t="s">
        <v>59</v>
      </c>
      <c r="D8" s="100">
        <v>1006322</v>
      </c>
      <c r="E8" s="100" t="s">
        <v>285</v>
      </c>
      <c r="F8" s="101">
        <v>616</v>
      </c>
      <c r="G8" s="102">
        <v>4.99</v>
      </c>
      <c r="H8" s="102">
        <f t="shared" si="0"/>
        <v>3073.84</v>
      </c>
      <c r="I8" s="103">
        <f>VLOOKUP(D8,'EAN '!$B$3:$C$39,2,0)</f>
        <v>3549620006322</v>
      </c>
      <c r="J8" s="104"/>
      <c r="K8" s="105" t="s">
        <v>40</v>
      </c>
    </row>
    <row r="9" spans="2:11" s="15" customFormat="1" ht="342.75" customHeight="1" thickBot="1">
      <c r="B9" s="87"/>
      <c r="C9" s="99" t="s">
        <v>59</v>
      </c>
      <c r="D9" s="100">
        <v>1010008</v>
      </c>
      <c r="E9" s="100" t="s">
        <v>9</v>
      </c>
      <c r="F9" s="101">
        <v>1680</v>
      </c>
      <c r="G9" s="102">
        <v>3.99</v>
      </c>
      <c r="H9" s="102">
        <f t="shared" si="0"/>
        <v>6703.2000000000007</v>
      </c>
      <c r="I9" s="103">
        <f>VLOOKUP(D9,'EAN '!$B$3:$C$39,2,0)</f>
        <v>3549620010008</v>
      </c>
      <c r="J9" s="104"/>
      <c r="K9" s="105" t="s">
        <v>39</v>
      </c>
    </row>
    <row r="10" spans="2:11" s="15" customFormat="1" ht="342.75" customHeight="1" thickBot="1">
      <c r="B10" s="87"/>
      <c r="C10" s="99" t="s">
        <v>59</v>
      </c>
      <c r="D10" s="100">
        <v>1010022</v>
      </c>
      <c r="E10" s="100" t="s">
        <v>20</v>
      </c>
      <c r="F10" s="101">
        <v>5802</v>
      </c>
      <c r="G10" s="102">
        <v>3.99</v>
      </c>
      <c r="H10" s="102">
        <f t="shared" si="0"/>
        <v>23149.98</v>
      </c>
      <c r="I10" s="103">
        <f>VLOOKUP(D10,'EAN '!$B$3:$C$39,2,0)</f>
        <v>3549620010022</v>
      </c>
      <c r="J10" s="104"/>
      <c r="K10" s="105" t="s">
        <v>39</v>
      </c>
    </row>
    <row r="11" spans="2:11" s="15" customFormat="1" ht="342.75" customHeight="1" thickBot="1">
      <c r="B11" s="87"/>
      <c r="C11" s="99" t="s">
        <v>59</v>
      </c>
      <c r="D11" s="100">
        <v>1010039</v>
      </c>
      <c r="E11" s="100" t="s">
        <v>16</v>
      </c>
      <c r="F11" s="101">
        <v>5868</v>
      </c>
      <c r="G11" s="102">
        <v>6.35</v>
      </c>
      <c r="H11" s="102">
        <f t="shared" si="0"/>
        <v>37261.799999999996</v>
      </c>
      <c r="I11" s="103">
        <f>VLOOKUP(D11,'EAN '!$B$3:$C$39,2,0)</f>
        <v>3549620010039</v>
      </c>
      <c r="J11" s="104"/>
      <c r="K11" s="105" t="s">
        <v>39</v>
      </c>
    </row>
    <row r="12" spans="2:11" s="15" customFormat="1" ht="342.75" customHeight="1" thickBot="1">
      <c r="B12" s="87"/>
      <c r="C12" s="99" t="s">
        <v>59</v>
      </c>
      <c r="D12" s="100">
        <v>1040081</v>
      </c>
      <c r="E12" s="100" t="s">
        <v>15</v>
      </c>
      <c r="F12" s="101">
        <v>6896</v>
      </c>
      <c r="G12" s="102">
        <v>5.9</v>
      </c>
      <c r="H12" s="102">
        <f t="shared" si="0"/>
        <v>40686.400000000001</v>
      </c>
      <c r="I12" s="103">
        <f>VLOOKUP(D12,'EAN '!$B$3:$C$39,2,0)</f>
        <v>3549620040081</v>
      </c>
      <c r="J12" s="104"/>
      <c r="K12" s="105" t="s">
        <v>39</v>
      </c>
    </row>
    <row r="13" spans="2:11" s="15" customFormat="1" ht="342.75" customHeight="1" thickBot="1">
      <c r="B13" s="87"/>
      <c r="C13" s="99" t="s">
        <v>59</v>
      </c>
      <c r="D13" s="100">
        <v>1050011</v>
      </c>
      <c r="E13" s="100" t="s">
        <v>11</v>
      </c>
      <c r="F13" s="101">
        <v>6720</v>
      </c>
      <c r="G13" s="102">
        <v>5.9</v>
      </c>
      <c r="H13" s="102">
        <f t="shared" si="0"/>
        <v>39648</v>
      </c>
      <c r="I13" s="103">
        <f>VLOOKUP(D13,'EAN '!$B$3:$C$39,2,0)</f>
        <v>3549620050011</v>
      </c>
      <c r="J13" s="104"/>
      <c r="K13" s="105" t="s">
        <v>39</v>
      </c>
    </row>
    <row r="14" spans="2:11" s="15" customFormat="1" ht="342.75" customHeight="1" thickBot="1">
      <c r="B14" s="87"/>
      <c r="C14" s="99" t="s">
        <v>59</v>
      </c>
      <c r="D14" s="100">
        <v>2008262</v>
      </c>
      <c r="E14" s="100" t="s">
        <v>17</v>
      </c>
      <c r="F14" s="101">
        <v>10185</v>
      </c>
      <c r="G14" s="102">
        <v>3.49</v>
      </c>
      <c r="H14" s="102">
        <f t="shared" si="0"/>
        <v>35545.65</v>
      </c>
      <c r="I14" s="103">
        <f>VLOOKUP(D14,'EAN '!$B$3:$C$39,2,0)</f>
        <v>3506770008262</v>
      </c>
      <c r="J14" s="104"/>
      <c r="K14" s="105" t="s">
        <v>45</v>
      </c>
    </row>
    <row r="15" spans="2:11" s="15" customFormat="1" ht="342.75" customHeight="1" thickBot="1">
      <c r="B15" s="87"/>
      <c r="C15" s="99" t="s">
        <v>58</v>
      </c>
      <c r="D15" s="100">
        <v>2008279</v>
      </c>
      <c r="E15" s="100" t="s">
        <v>13</v>
      </c>
      <c r="F15" s="101">
        <v>9420</v>
      </c>
      <c r="G15" s="102">
        <v>3.55</v>
      </c>
      <c r="H15" s="102">
        <f t="shared" si="0"/>
        <v>33441</v>
      </c>
      <c r="I15" s="103">
        <f>VLOOKUP(D15,'EAN '!$B$3:$C$39,2,0)</f>
        <v>3506770008279</v>
      </c>
      <c r="J15" s="104"/>
      <c r="K15" s="105" t="s">
        <v>40</v>
      </c>
    </row>
    <row r="16" spans="2:11" s="15" customFormat="1" ht="342.75" customHeight="1" thickBot="1">
      <c r="B16" s="87"/>
      <c r="C16" s="99" t="s">
        <v>58</v>
      </c>
      <c r="D16" s="100">
        <v>2008286</v>
      </c>
      <c r="E16" s="100" t="s">
        <v>7</v>
      </c>
      <c r="F16" s="101">
        <v>11016</v>
      </c>
      <c r="G16" s="102">
        <v>7.09</v>
      </c>
      <c r="H16" s="102">
        <f t="shared" si="0"/>
        <v>78103.44</v>
      </c>
      <c r="I16" s="103">
        <f>VLOOKUP(D16,'EAN '!$B$3:$C$39,2,0)</f>
        <v>3506770008286</v>
      </c>
      <c r="J16" s="104"/>
      <c r="K16" s="105" t="s">
        <v>43</v>
      </c>
    </row>
    <row r="17" spans="2:11" s="15" customFormat="1" ht="342.75" customHeight="1" thickBot="1">
      <c r="B17" s="87"/>
      <c r="C17" s="99" t="s">
        <v>58</v>
      </c>
      <c r="D17" s="100">
        <v>2012009</v>
      </c>
      <c r="E17" s="100" t="s">
        <v>18</v>
      </c>
      <c r="F17" s="101">
        <v>11550</v>
      </c>
      <c r="G17" s="102">
        <v>6.45</v>
      </c>
      <c r="H17" s="102">
        <f t="shared" si="0"/>
        <v>74497.5</v>
      </c>
      <c r="I17" s="103">
        <f>VLOOKUP(D17,'EAN '!$B$3:$C$39,2,0)</f>
        <v>3506770012009</v>
      </c>
      <c r="J17" s="104"/>
      <c r="K17" s="105" t="s">
        <v>44</v>
      </c>
    </row>
    <row r="18" spans="2:11" s="15" customFormat="1" ht="342.75" customHeight="1" thickBot="1">
      <c r="B18" s="87"/>
      <c r="C18" s="99" t="s">
        <v>58</v>
      </c>
      <c r="D18" s="100">
        <v>2012016</v>
      </c>
      <c r="E18" s="100" t="s">
        <v>14</v>
      </c>
      <c r="F18" s="101">
        <v>12224</v>
      </c>
      <c r="G18" s="102">
        <v>5.99</v>
      </c>
      <c r="H18" s="102">
        <f t="shared" si="0"/>
        <v>73221.760000000009</v>
      </c>
      <c r="I18" s="103">
        <f>VLOOKUP(D18,'EAN '!$B$3:$C$39,2,0)</f>
        <v>3506770012016</v>
      </c>
      <c r="J18" s="104"/>
      <c r="K18" s="105" t="s">
        <v>44</v>
      </c>
    </row>
    <row r="19" spans="2:11" s="15" customFormat="1" ht="342.75" customHeight="1" thickBot="1">
      <c r="B19" s="87"/>
      <c r="C19" s="99" t="s">
        <v>58</v>
      </c>
      <c r="D19" s="100">
        <v>2012045</v>
      </c>
      <c r="E19" s="100" t="s">
        <v>19</v>
      </c>
      <c r="F19" s="101">
        <v>14312</v>
      </c>
      <c r="G19" s="102">
        <v>8.99</v>
      </c>
      <c r="H19" s="102">
        <f t="shared" si="0"/>
        <v>128664.88</v>
      </c>
      <c r="I19" s="103">
        <f>VLOOKUP(D19,'EAN '!$B$3:$C$39,2,0)</f>
        <v>3506772012045</v>
      </c>
      <c r="J19" s="104"/>
      <c r="K19" s="105" t="s">
        <v>43</v>
      </c>
    </row>
    <row r="20" spans="2:11" s="15" customFormat="1" ht="342.75" customHeight="1" thickBot="1">
      <c r="B20" s="87"/>
      <c r="C20" s="99" t="s">
        <v>58</v>
      </c>
      <c r="D20" s="100">
        <v>2012052</v>
      </c>
      <c r="E20" s="100" t="s">
        <v>10</v>
      </c>
      <c r="F20" s="101">
        <v>11512</v>
      </c>
      <c r="G20" s="102">
        <v>6.99</v>
      </c>
      <c r="H20" s="102">
        <f t="shared" si="0"/>
        <v>80468.88</v>
      </c>
      <c r="I20" s="103">
        <f>VLOOKUP(D20,'EAN '!$B$3:$C$39,2,0)</f>
        <v>3506772012052</v>
      </c>
      <c r="J20" s="104"/>
      <c r="K20" s="105" t="s">
        <v>43</v>
      </c>
    </row>
    <row r="21" spans="2:11" s="15" customFormat="1" ht="342.75" customHeight="1" thickBot="1">
      <c r="B21" s="87"/>
      <c r="C21" s="99" t="s">
        <v>58</v>
      </c>
      <c r="D21" s="100">
        <v>2030010</v>
      </c>
      <c r="E21" s="100" t="s">
        <v>8</v>
      </c>
      <c r="F21" s="101">
        <v>19992</v>
      </c>
      <c r="G21" s="102">
        <v>5.4</v>
      </c>
      <c r="H21" s="102">
        <f t="shared" si="0"/>
        <v>107956.8</v>
      </c>
      <c r="I21" s="103">
        <f>VLOOKUP(D21,'EAN '!$B$3:$C$39,2,0)</f>
        <v>3506770030010</v>
      </c>
      <c r="J21" s="104"/>
      <c r="K21" s="105" t="s">
        <v>42</v>
      </c>
    </row>
    <row r="22" spans="2:11" s="15" customFormat="1" ht="342.75" customHeight="1" thickBot="1">
      <c r="B22" s="87"/>
      <c r="C22" s="99" t="s">
        <v>59</v>
      </c>
      <c r="D22" s="100">
        <v>2030027</v>
      </c>
      <c r="E22" s="100" t="s">
        <v>12</v>
      </c>
      <c r="F22" s="101">
        <v>22956</v>
      </c>
      <c r="G22" s="102">
        <v>4.9000000000000004</v>
      </c>
      <c r="H22" s="102">
        <f t="shared" si="0"/>
        <v>112484.40000000001</v>
      </c>
      <c r="I22" s="103">
        <f>VLOOKUP(D22,'EAN '!$B$3:$C$39,2,0)</f>
        <v>3506770030027</v>
      </c>
      <c r="J22" s="104"/>
      <c r="K22" s="105" t="s">
        <v>42</v>
      </c>
    </row>
    <row r="23" spans="2:11" s="15" customFormat="1" ht="342.75" customHeight="1" thickBot="1">
      <c r="B23" s="87"/>
      <c r="C23" s="99" t="s">
        <v>59</v>
      </c>
      <c r="D23" s="100">
        <v>2030034</v>
      </c>
      <c r="E23" s="100" t="s">
        <v>6</v>
      </c>
      <c r="F23" s="101">
        <v>23736</v>
      </c>
      <c r="G23" s="102">
        <v>8.9</v>
      </c>
      <c r="H23" s="102">
        <f t="shared" si="0"/>
        <v>211250.4</v>
      </c>
      <c r="I23" s="103">
        <f>VLOOKUP(D23,'EAN '!$B$3:$C$39,2,0)</f>
        <v>3506770030034</v>
      </c>
      <c r="J23" s="104"/>
      <c r="K23" s="105" t="s">
        <v>42</v>
      </c>
    </row>
    <row r="24" spans="2:11" s="15" customFormat="1" ht="342.75" customHeight="1" thickBot="1">
      <c r="B24" s="87"/>
      <c r="C24" s="99" t="s">
        <v>59</v>
      </c>
      <c r="D24" s="100">
        <v>5007480</v>
      </c>
      <c r="E24" s="100" t="s">
        <v>5</v>
      </c>
      <c r="F24" s="101">
        <v>25264</v>
      </c>
      <c r="G24" s="102">
        <v>2.4900000000000002</v>
      </c>
      <c r="H24" s="102">
        <f t="shared" si="0"/>
        <v>62907.360000000008</v>
      </c>
      <c r="I24" s="103">
        <v>3549620007480</v>
      </c>
      <c r="J24" s="104"/>
      <c r="K24" s="105" t="s">
        <v>41</v>
      </c>
    </row>
    <row r="25" spans="2:11" s="15" customFormat="1" ht="342.75" customHeight="1" thickBot="1">
      <c r="B25" s="87"/>
      <c r="C25" s="99" t="s">
        <v>59</v>
      </c>
      <c r="D25" s="100">
        <v>5050011</v>
      </c>
      <c r="E25" s="100" t="s">
        <v>4</v>
      </c>
      <c r="F25" s="101">
        <v>30000</v>
      </c>
      <c r="G25" s="102">
        <v>5.9</v>
      </c>
      <c r="H25" s="102">
        <f t="shared" si="0"/>
        <v>177000</v>
      </c>
      <c r="I25" s="103">
        <v>3549620050011</v>
      </c>
      <c r="J25" s="104"/>
      <c r="K25" s="105" t="s">
        <v>41</v>
      </c>
    </row>
    <row r="26" spans="2:11" s="15" customFormat="1" ht="342.75" customHeight="1" thickBot="1">
      <c r="B26" s="87"/>
      <c r="C26" s="99" t="s">
        <v>59</v>
      </c>
      <c r="D26" s="100">
        <v>5050035</v>
      </c>
      <c r="E26" s="100" t="s">
        <v>2</v>
      </c>
      <c r="F26" s="101">
        <v>30324</v>
      </c>
      <c r="G26" s="102">
        <v>4.9000000000000004</v>
      </c>
      <c r="H26" s="102">
        <f t="shared" si="0"/>
        <v>148587.6</v>
      </c>
      <c r="I26" s="103">
        <v>3549620050035</v>
      </c>
      <c r="J26" s="104"/>
      <c r="K26" s="105" t="s">
        <v>39</v>
      </c>
    </row>
    <row r="27" spans="2:11" s="15" customFormat="1" ht="342.75" customHeight="1" thickBot="1">
      <c r="B27" s="87"/>
      <c r="C27" s="106" t="s">
        <v>58</v>
      </c>
      <c r="D27" s="107">
        <v>2001003</v>
      </c>
      <c r="E27" s="107" t="s">
        <v>21</v>
      </c>
      <c r="F27" s="108">
        <f>VLOOKUP(D27,'SHELF  LIFE  BLUE  LINES '!$B$3:$D$21,3,0)</f>
        <v>6198</v>
      </c>
      <c r="G27" s="109">
        <v>12.99</v>
      </c>
      <c r="H27" s="109">
        <f t="shared" si="0"/>
        <v>80512.02</v>
      </c>
      <c r="I27" s="110">
        <f>VLOOKUP(D27,'EAN '!$B$3:$C$39,2,0)</f>
        <v>3506770001003</v>
      </c>
      <c r="J27" s="111"/>
      <c r="K27" s="112" t="s">
        <v>46</v>
      </c>
    </row>
    <row r="28" spans="2:11" s="15" customFormat="1" ht="342.75" customHeight="1" thickBot="1">
      <c r="B28" s="87"/>
      <c r="C28" s="106" t="s">
        <v>58</v>
      </c>
      <c r="D28" s="107">
        <v>2001010</v>
      </c>
      <c r="E28" s="107" t="s">
        <v>22</v>
      </c>
      <c r="F28" s="108">
        <f>VLOOKUP(D28,'SHELF  LIFE  BLUE  LINES '!$B$3:$D$21,3,0)</f>
        <v>8826</v>
      </c>
      <c r="G28" s="109">
        <v>12.99</v>
      </c>
      <c r="H28" s="109">
        <f t="shared" si="0"/>
        <v>114649.74</v>
      </c>
      <c r="I28" s="110">
        <f>VLOOKUP(D28,'EAN '!$B$3:$C$39,2,0)</f>
        <v>3506770001010</v>
      </c>
      <c r="J28" s="111"/>
      <c r="K28" s="112" t="s">
        <v>47</v>
      </c>
    </row>
    <row r="29" spans="2:11" s="15" customFormat="1" ht="342.75" customHeight="1" thickBot="1">
      <c r="B29" s="87"/>
      <c r="C29" s="106" t="s">
        <v>58</v>
      </c>
      <c r="D29" s="107">
        <v>2001027</v>
      </c>
      <c r="E29" s="107" t="s">
        <v>23</v>
      </c>
      <c r="F29" s="108">
        <f>VLOOKUP(D29,'SHELF  LIFE  BLUE  LINES '!$B$3:$D$21,3,0)</f>
        <v>24943</v>
      </c>
      <c r="G29" s="109">
        <v>12.99</v>
      </c>
      <c r="H29" s="109">
        <f t="shared" si="0"/>
        <v>324009.57</v>
      </c>
      <c r="I29" s="110">
        <f>VLOOKUP(D29,'EAN '!$B$3:$C$39,2,0)</f>
        <v>3506770001027</v>
      </c>
      <c r="J29" s="111"/>
      <c r="K29" s="112" t="s">
        <v>47</v>
      </c>
    </row>
    <row r="30" spans="2:11" s="15" customFormat="1" ht="342.75" customHeight="1" thickBot="1">
      <c r="B30" s="87"/>
      <c r="C30" s="106" t="s">
        <v>58</v>
      </c>
      <c r="D30" s="107">
        <v>2001034</v>
      </c>
      <c r="E30" s="107" t="s">
        <v>24</v>
      </c>
      <c r="F30" s="108">
        <f>VLOOKUP(D30,'SHELF  LIFE  BLUE  LINES '!$B$3:$D$21,3,0)</f>
        <v>22328</v>
      </c>
      <c r="G30" s="109">
        <v>11.29</v>
      </c>
      <c r="H30" s="109">
        <f t="shared" si="0"/>
        <v>252083.12</v>
      </c>
      <c r="I30" s="110">
        <f>VLOOKUP(D30,'EAN '!$B$3:$C$39,2,0)</f>
        <v>3506770001034</v>
      </c>
      <c r="J30" s="111"/>
      <c r="K30" s="112" t="s">
        <v>47</v>
      </c>
    </row>
    <row r="31" spans="2:11" s="15" customFormat="1" ht="342.75" customHeight="1" thickBot="1">
      <c r="B31" s="87"/>
      <c r="C31" s="106" t="s">
        <v>58</v>
      </c>
      <c r="D31" s="107">
        <v>2001041</v>
      </c>
      <c r="E31" s="107" t="s">
        <v>25</v>
      </c>
      <c r="F31" s="108">
        <f>VLOOKUP(D31,'SHELF  LIFE  BLUE  LINES '!$B$3:$D$21,3,0)</f>
        <v>7296</v>
      </c>
      <c r="G31" s="109">
        <v>11.49</v>
      </c>
      <c r="H31" s="109">
        <f t="shared" si="0"/>
        <v>83831.040000000008</v>
      </c>
      <c r="I31" s="110">
        <f>VLOOKUP(D31,'EAN '!$B$3:$C$39,2,0)</f>
        <v>3506770001041</v>
      </c>
      <c r="J31" s="111"/>
      <c r="K31" s="112" t="s">
        <v>48</v>
      </c>
    </row>
    <row r="32" spans="2:11" s="15" customFormat="1" ht="342.75" customHeight="1" thickBot="1">
      <c r="B32" s="87"/>
      <c r="C32" s="106" t="s">
        <v>58</v>
      </c>
      <c r="D32" s="107">
        <v>2001070</v>
      </c>
      <c r="E32" s="107" t="s">
        <v>26</v>
      </c>
      <c r="F32" s="108">
        <f>VLOOKUP(D32,'SHELF  LIFE  BLUE  LINES '!$B$3:$D$21,3,0)</f>
        <v>20736</v>
      </c>
      <c r="G32" s="109">
        <v>11.89</v>
      </c>
      <c r="H32" s="109">
        <f t="shared" si="0"/>
        <v>246551.04000000001</v>
      </c>
      <c r="I32" s="110">
        <f>VLOOKUP(D32,'EAN '!$B$3:$C$39,2,0)</f>
        <v>3506772001070</v>
      </c>
      <c r="J32" s="111"/>
      <c r="K32" s="112" t="s">
        <v>49</v>
      </c>
    </row>
    <row r="33" spans="2:11" s="15" customFormat="1" ht="342.75" customHeight="1" thickBot="1">
      <c r="B33" s="87"/>
      <c r="C33" s="106" t="s">
        <v>58</v>
      </c>
      <c r="D33" s="107">
        <v>2001087</v>
      </c>
      <c r="E33" s="107" t="s">
        <v>27</v>
      </c>
      <c r="F33" s="108">
        <f>VLOOKUP(D33,'SHELF  LIFE  BLUE  LINES '!$B$3:$D$21,3,0)</f>
        <v>1380</v>
      </c>
      <c r="G33" s="109">
        <v>12.99</v>
      </c>
      <c r="H33" s="109">
        <f t="shared" si="0"/>
        <v>17926.2</v>
      </c>
      <c r="I33" s="110">
        <f>VLOOKUP(D33,'EAN '!$B$3:$C$39,2,0)</f>
        <v>3506772001087</v>
      </c>
      <c r="J33" s="111"/>
      <c r="K33" s="112" t="s">
        <v>50</v>
      </c>
    </row>
    <row r="34" spans="2:11" s="15" customFormat="1" ht="342.75" customHeight="1" thickBot="1">
      <c r="B34" s="87"/>
      <c r="C34" s="106" t="s">
        <v>58</v>
      </c>
      <c r="D34" s="107">
        <v>2001094</v>
      </c>
      <c r="E34" s="107" t="s">
        <v>28</v>
      </c>
      <c r="F34" s="108">
        <f>VLOOKUP(D34,'SHELF  LIFE  BLUE  LINES '!$B$3:$D$21,3,0)</f>
        <v>4666</v>
      </c>
      <c r="G34" s="109">
        <v>3.99</v>
      </c>
      <c r="H34" s="109">
        <f t="shared" si="0"/>
        <v>18617.34</v>
      </c>
      <c r="I34" s="110" t="str">
        <f>VLOOKUP(D34,'EAN '!$B$3:$C$39,2,0)</f>
        <v>3 506 772 001 094 </v>
      </c>
      <c r="J34" s="111"/>
      <c r="K34" s="112" t="s">
        <v>51</v>
      </c>
    </row>
    <row r="35" spans="2:11" s="15" customFormat="1" ht="342.75" customHeight="1" thickBot="1">
      <c r="B35" s="87"/>
      <c r="C35" s="106" t="s">
        <v>58</v>
      </c>
      <c r="D35" s="107">
        <v>2002017</v>
      </c>
      <c r="E35" s="107" t="s">
        <v>29</v>
      </c>
      <c r="F35" s="108">
        <f>VLOOKUP(D35,'SHELF  LIFE  BLUE  LINES '!$B$3:$D$21,3,0)</f>
        <v>15809</v>
      </c>
      <c r="G35" s="109">
        <v>6.49</v>
      </c>
      <c r="H35" s="109">
        <f t="shared" si="0"/>
        <v>102600.41</v>
      </c>
      <c r="I35" s="110">
        <f>VLOOKUP(D35,'EAN '!$B$3:$C$39,2,0)</f>
        <v>3506770002017</v>
      </c>
      <c r="J35" s="111"/>
      <c r="K35" s="112" t="s">
        <v>52</v>
      </c>
    </row>
    <row r="36" spans="2:11" s="15" customFormat="1" ht="342.75" customHeight="1" thickBot="1">
      <c r="B36" s="87"/>
      <c r="C36" s="106" t="s">
        <v>58</v>
      </c>
      <c r="D36" s="107">
        <v>2002022</v>
      </c>
      <c r="E36" s="107" t="s">
        <v>30</v>
      </c>
      <c r="F36" s="108">
        <f>VLOOKUP(D36,'SHELF  LIFE  BLUE  LINES '!$B$3:$D$21,3,0)</f>
        <v>5062</v>
      </c>
      <c r="G36" s="109">
        <v>6.49</v>
      </c>
      <c r="H36" s="109">
        <f t="shared" si="0"/>
        <v>32852.380000000005</v>
      </c>
      <c r="I36" s="110">
        <f>VLOOKUP(D36,'EAN '!$B$3:$C$39,2,0)</f>
        <v>3506772002022</v>
      </c>
      <c r="J36" s="111"/>
      <c r="K36" s="112" t="s">
        <v>53</v>
      </c>
    </row>
    <row r="37" spans="2:11" s="15" customFormat="1" ht="342.75" customHeight="1" thickBot="1">
      <c r="B37" s="87"/>
      <c r="C37" s="106" t="s">
        <v>58</v>
      </c>
      <c r="D37" s="107">
        <v>2002039</v>
      </c>
      <c r="E37" s="107" t="s">
        <v>31</v>
      </c>
      <c r="F37" s="108">
        <f>VLOOKUP(D37,'SHELF  LIFE  BLUE  LINES '!$B$3:$D$21,3,0)</f>
        <v>6245</v>
      </c>
      <c r="G37" s="109">
        <v>6.99</v>
      </c>
      <c r="H37" s="109">
        <f t="shared" si="0"/>
        <v>43652.55</v>
      </c>
      <c r="I37" s="110">
        <f>VLOOKUP(D37,'EAN '!$B$3:$C$39,2,0)</f>
        <v>3506772002039</v>
      </c>
      <c r="J37" s="111"/>
      <c r="K37" s="112" t="s">
        <v>54</v>
      </c>
    </row>
    <row r="38" spans="2:11" s="15" customFormat="1" ht="342.75" customHeight="1" thickBot="1">
      <c r="B38" s="87"/>
      <c r="C38" s="106" t="s">
        <v>58</v>
      </c>
      <c r="D38" s="107">
        <v>2002046</v>
      </c>
      <c r="E38" s="107" t="s">
        <v>32</v>
      </c>
      <c r="F38" s="108">
        <f>VLOOKUP(D38,'SHELF  LIFE  BLUE  LINES '!$B$3:$D$21,3,0)</f>
        <v>4307</v>
      </c>
      <c r="G38" s="109">
        <v>4.99</v>
      </c>
      <c r="H38" s="109">
        <f t="shared" si="0"/>
        <v>21491.93</v>
      </c>
      <c r="I38" s="110">
        <v>3506772002046</v>
      </c>
      <c r="J38" s="111"/>
      <c r="K38" s="112" t="s">
        <v>54</v>
      </c>
    </row>
    <row r="39" spans="2:11" s="15" customFormat="1" ht="342.75" customHeight="1" thickBot="1">
      <c r="B39" s="87"/>
      <c r="C39" s="106" t="s">
        <v>58</v>
      </c>
      <c r="D39" s="107">
        <v>2003007</v>
      </c>
      <c r="E39" s="107" t="s">
        <v>33</v>
      </c>
      <c r="F39" s="108">
        <f>VLOOKUP(D39,'SHELF  LIFE  BLUE  LINES '!$B$3:$D$21,3,0)</f>
        <v>18781</v>
      </c>
      <c r="G39" s="109">
        <v>12.49</v>
      </c>
      <c r="H39" s="109">
        <f t="shared" si="0"/>
        <v>234574.69</v>
      </c>
      <c r="I39" s="110">
        <f>VLOOKUP(D39,'EAN '!$B$3:$C$39,2,0)</f>
        <v>3506770003007</v>
      </c>
      <c r="J39" s="111"/>
      <c r="K39" s="112" t="s">
        <v>54</v>
      </c>
    </row>
    <row r="40" spans="2:11" s="15" customFormat="1" ht="342.75" customHeight="1" thickBot="1">
      <c r="B40" s="87"/>
      <c r="C40" s="106" t="s">
        <v>58</v>
      </c>
      <c r="D40" s="107">
        <v>2003038</v>
      </c>
      <c r="E40" s="107" t="s">
        <v>34</v>
      </c>
      <c r="F40" s="108">
        <f>VLOOKUP(D40,'SHELF  LIFE  BLUE  LINES '!$B$3:$D$21,3,0)</f>
        <v>17658</v>
      </c>
      <c r="G40" s="109">
        <v>11.49</v>
      </c>
      <c r="H40" s="109">
        <f t="shared" si="0"/>
        <v>202890.42</v>
      </c>
      <c r="I40" s="110">
        <f>VLOOKUP(D40,'EAN '!$B$3:$C$39,2,0)</f>
        <v>3506770003038</v>
      </c>
      <c r="J40" s="111"/>
      <c r="K40" s="112" t="s">
        <v>54</v>
      </c>
    </row>
    <row r="41" spans="2:11" s="15" customFormat="1" ht="342.75" customHeight="1" thickBot="1">
      <c r="B41" s="87"/>
      <c r="C41" s="106" t="s">
        <v>58</v>
      </c>
      <c r="D41" s="107">
        <v>2003069</v>
      </c>
      <c r="E41" s="107" t="s">
        <v>36</v>
      </c>
      <c r="F41" s="108">
        <f>VLOOKUP(D41,'SHELF  LIFE  BLUE  LINES '!$B$3:$D$21,3,0)</f>
        <v>5581</v>
      </c>
      <c r="G41" s="109">
        <v>8.99</v>
      </c>
      <c r="H41" s="109">
        <f t="shared" si="0"/>
        <v>50173.19</v>
      </c>
      <c r="I41" s="110">
        <f>VLOOKUP(D41,'EAN '!$B$3:$C$39,2,0)</f>
        <v>3506770003069</v>
      </c>
      <c r="J41" s="111"/>
      <c r="K41" s="112" t="s">
        <v>55</v>
      </c>
    </row>
    <row r="42" spans="2:11" s="15" customFormat="1" ht="342.75" customHeight="1" thickBot="1">
      <c r="B42" s="87"/>
      <c r="C42" s="106" t="s">
        <v>58</v>
      </c>
      <c r="D42" s="107">
        <v>2005016</v>
      </c>
      <c r="E42" s="107" t="s">
        <v>37</v>
      </c>
      <c r="F42" s="108">
        <f>VLOOKUP(D42,'SHELF  LIFE  BLUE  LINES '!$B$3:$D$21,3,0)</f>
        <v>15343</v>
      </c>
      <c r="G42" s="109">
        <v>9.99</v>
      </c>
      <c r="H42" s="109">
        <f t="shared" si="0"/>
        <v>153276.57</v>
      </c>
      <c r="I42" s="110">
        <f>VLOOKUP(D42,'EAN '!$B$3:$C$39,2,0)</f>
        <v>3506772005016</v>
      </c>
      <c r="J42" s="111"/>
      <c r="K42" s="112" t="s">
        <v>56</v>
      </c>
    </row>
    <row r="43" spans="2:11" s="15" customFormat="1" ht="342.75" customHeight="1" thickBot="1">
      <c r="B43" s="87"/>
      <c r="C43" s="106" t="s">
        <v>58</v>
      </c>
      <c r="D43" s="107">
        <v>2005023</v>
      </c>
      <c r="E43" s="107" t="s">
        <v>38</v>
      </c>
      <c r="F43" s="108">
        <f>VLOOKUP(D43,'SHELF  LIFE  BLUE  LINES '!$B$3:$D$21,3,0)</f>
        <v>1572</v>
      </c>
      <c r="G43" s="109">
        <v>11.49</v>
      </c>
      <c r="H43" s="109">
        <f t="shared" si="0"/>
        <v>18062.28</v>
      </c>
      <c r="I43" s="110">
        <f>VLOOKUP(D43,'EAN '!$B$3:$C$39,2,0)</f>
        <v>3506772005023</v>
      </c>
      <c r="J43" s="111"/>
      <c r="K43" s="112" t="s">
        <v>56</v>
      </c>
    </row>
    <row r="44" spans="2:11" s="15" customFormat="1" ht="342.75" customHeight="1" thickBot="1">
      <c r="B44" s="87"/>
      <c r="C44" s="119" t="s">
        <v>60</v>
      </c>
      <c r="D44" s="113"/>
      <c r="E44" s="113" t="s">
        <v>289</v>
      </c>
      <c r="F44" s="114">
        <v>26000</v>
      </c>
      <c r="G44" s="115">
        <v>7.9</v>
      </c>
      <c r="H44" s="115">
        <f t="shared" si="0"/>
        <v>205400</v>
      </c>
      <c r="I44" s="116">
        <v>3549623022008</v>
      </c>
      <c r="J44" s="117" t="s">
        <v>288</v>
      </c>
      <c r="K44" s="118" t="s">
        <v>57</v>
      </c>
    </row>
    <row r="45" spans="2:11" s="2" customFormat="1" ht="32.1" customHeight="1" thickBot="1">
      <c r="B45" s="136" t="s">
        <v>297</v>
      </c>
      <c r="C45" s="137"/>
      <c r="D45" s="137"/>
      <c r="E45" s="138"/>
      <c r="F45" s="120">
        <f>SUM(F3:F44)</f>
        <v>1270874</v>
      </c>
      <c r="G45" s="121">
        <f>H45/F45</f>
        <v>4.8507010765819425</v>
      </c>
      <c r="H45" s="76">
        <f>SUM(H3:H44)</f>
        <v>6164629.8799999999</v>
      </c>
      <c r="I45" s="133"/>
      <c r="J45" s="134"/>
      <c r="K45" s="135"/>
    </row>
    <row r="46" spans="2:11">
      <c r="D46" s="68"/>
      <c r="G46" s="70"/>
      <c r="I46" s="69"/>
    </row>
    <row r="47" spans="2:11">
      <c r="D47" s="68"/>
      <c r="I47" s="69"/>
    </row>
    <row r="48" spans="2:11">
      <c r="D48" s="68"/>
      <c r="I48" s="69"/>
    </row>
    <row r="49" spans="4:9">
      <c r="D49" s="68"/>
      <c r="I49" s="69"/>
    </row>
    <row r="50" spans="4:9">
      <c r="D50" s="68"/>
      <c r="I50" s="69"/>
    </row>
    <row r="51" spans="4:9">
      <c r="D51" s="68"/>
      <c r="I51" s="69"/>
    </row>
    <row r="52" spans="4:9">
      <c r="D52" s="68"/>
      <c r="I52" s="69"/>
    </row>
    <row r="53" spans="4:9">
      <c r="D53" s="68"/>
      <c r="I53" s="69"/>
    </row>
    <row r="54" spans="4:9">
      <c r="D54" s="68"/>
      <c r="I54" s="69"/>
    </row>
    <row r="55" spans="4:9">
      <c r="D55" s="68"/>
      <c r="I55" s="69"/>
    </row>
    <row r="56" spans="4:9">
      <c r="D56" s="68"/>
      <c r="I56" s="69"/>
    </row>
    <row r="57" spans="4:9">
      <c r="D57" s="68"/>
      <c r="I57" s="69"/>
    </row>
    <row r="58" spans="4:9">
      <c r="D58" s="68"/>
      <c r="I58" s="69"/>
    </row>
    <row r="59" spans="4:9">
      <c r="D59" s="68"/>
      <c r="I59" s="69"/>
    </row>
    <row r="60" spans="4:9">
      <c r="D60" s="68"/>
      <c r="I60" s="69"/>
    </row>
    <row r="61" spans="4:9">
      <c r="D61" s="68"/>
      <c r="I61" s="69"/>
    </row>
    <row r="62" spans="4:9">
      <c r="D62" s="68"/>
      <c r="I62" s="69"/>
    </row>
    <row r="63" spans="4:9">
      <c r="D63" s="68"/>
      <c r="I63" s="69"/>
    </row>
    <row r="64" spans="4:9">
      <c r="D64" s="68"/>
      <c r="I64" s="69"/>
    </row>
    <row r="65" spans="4:9">
      <c r="D65" s="68"/>
      <c r="I65" s="69"/>
    </row>
    <row r="66" spans="4:9">
      <c r="D66" s="68"/>
      <c r="I66" s="69"/>
    </row>
    <row r="67" spans="4:9">
      <c r="D67" s="68"/>
      <c r="I67" s="69"/>
    </row>
    <row r="68" spans="4:9">
      <c r="D68" s="68"/>
      <c r="I68" s="69"/>
    </row>
    <row r="69" spans="4:9">
      <c r="D69" s="68"/>
      <c r="I69" s="69"/>
    </row>
    <row r="70" spans="4:9">
      <c r="D70" s="68"/>
      <c r="I70" s="69"/>
    </row>
    <row r="71" spans="4:9">
      <c r="D71" s="68"/>
      <c r="I71" s="69"/>
    </row>
    <row r="72" spans="4:9">
      <c r="D72" s="68"/>
      <c r="I72" s="69"/>
    </row>
    <row r="73" spans="4:9">
      <c r="D73" s="68"/>
      <c r="I73" s="69"/>
    </row>
    <row r="74" spans="4:9">
      <c r="D74" s="68"/>
      <c r="I74" s="69"/>
    </row>
    <row r="75" spans="4:9">
      <c r="D75" s="68"/>
      <c r="I75" s="69"/>
    </row>
    <row r="76" spans="4:9">
      <c r="D76" s="68"/>
      <c r="I76" s="69"/>
    </row>
    <row r="77" spans="4:9">
      <c r="D77" s="68"/>
      <c r="I77" s="69"/>
    </row>
    <row r="78" spans="4:9">
      <c r="D78" s="68"/>
      <c r="I78" s="69"/>
    </row>
    <row r="79" spans="4:9">
      <c r="D79" s="68"/>
      <c r="I79" s="69"/>
    </row>
    <row r="80" spans="4:9">
      <c r="D80" s="15"/>
      <c r="I80" s="69"/>
    </row>
  </sheetData>
  <mergeCells count="3">
    <mergeCell ref="I45:K45"/>
    <mergeCell ref="B1:K1"/>
    <mergeCell ref="B45:E45"/>
  </mergeCells>
  <phoneticPr fontId="0" type="noConversion"/>
  <pageMargins left="0.19685039370078741" right="0.19685039370078741" top="0.39370078740157483" bottom="0.39370078740157483" header="0" footer="0"/>
  <pageSetup paperSize="9" scale="70" fitToHeight="1000" orientation="landscape" verticalDpi="0" r:id="rId1"/>
  <headerFooter scaleWithDoc="0" alignWithMargins="0">
    <oddHeader>&amp;A</oddHead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EAN </vt:lpstr>
      <vt:lpstr>SHELF  LIFE  GREEN  LINES</vt:lpstr>
      <vt:lpstr>SHELF LIFE  ORANGE  LINES</vt:lpstr>
      <vt:lpstr>SHELF  LIFE  BLUE  LINES </vt:lpstr>
      <vt:lpstr>LA  PHOCEENE </vt:lpstr>
      <vt:lpstr>'EAN '!Print_Titles</vt:lpstr>
      <vt:lpstr>'LA  PHOCEENE '!Print_Titles</vt:lpstr>
      <vt:lpstr>'SHELF  LIFE  BLUE  LINES '!Print_Titles</vt:lpstr>
      <vt:lpstr>'SHELF  LIFE  GREEN  LINES'!Print_Titles</vt:lpstr>
      <vt:lpstr>'SHELF LIFE  ORANGE  LINES'!Print_Titles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2026-03-17T15:42:31Z</cp:lastPrinted>
  <dcterms:created xsi:type="dcterms:W3CDTF">2026-02-24T13:04:33Z</dcterms:created>
  <dcterms:modified xsi:type="dcterms:W3CDTF">2026-03-23T14:51:10Z</dcterms:modified>
  <cp:category/>
</cp:coreProperties>
</file>